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131"/>
  <workbookPr defaultThemeVersion="166925"/>
  <mc:AlternateContent xmlns:mc="http://schemas.openxmlformats.org/markup-compatibility/2006">
    <mc:Choice Requires="x15">
      <x15ac:absPath xmlns:x15ac="http://schemas.microsoft.com/office/spreadsheetml/2010/11/ac" url="C:\Users\slots\Documents\Marathon Danmark\2021-udgaven\"/>
    </mc:Choice>
  </mc:AlternateContent>
  <xr:revisionPtr revIDLastSave="0" documentId="13_ncr:1_{D349DF79-DC76-47C1-81CB-9B8B0BBFCF92}" xr6:coauthVersionLast="47" xr6:coauthVersionMax="47" xr10:uidLastSave="{00000000-0000-0000-0000-000000000000}"/>
  <bookViews>
    <workbookView xWindow="-108" yWindow="-108" windowWidth="23256" windowHeight="12576" activeTab="5" xr2:uid="{7080AC8A-C8EF-42AF-9073-9836B354278D}"/>
  </bookViews>
  <sheets>
    <sheet name="Nordjylland" sheetId="1" r:id="rId1"/>
    <sheet name="Midtjylland" sheetId="2" r:id="rId2"/>
    <sheet name="Syddanmark" sheetId="3" r:id="rId3"/>
    <sheet name="Sjælland" sheetId="4" r:id="rId4"/>
    <sheet name="Hovedstaden" sheetId="5" r:id="rId5"/>
    <sheet name="Samlet statistik" sheetId="6" r:id="rId6"/>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H81" i="6" l="1"/>
  <c r="H84" i="6"/>
  <c r="G82" i="6"/>
  <c r="H82" i="6" s="1"/>
  <c r="G84" i="6"/>
  <c r="G77" i="6"/>
  <c r="H77" i="6" s="1"/>
  <c r="G76" i="6"/>
  <c r="H76" i="6" s="1"/>
  <c r="G81" i="6"/>
  <c r="G83" i="6"/>
  <c r="H83" i="6" s="1"/>
  <c r="G80" i="6"/>
  <c r="H80" i="6" s="1"/>
  <c r="G79" i="6"/>
  <c r="H79" i="6" s="1"/>
  <c r="G78" i="6"/>
  <c r="H78" i="6" s="1"/>
  <c r="H73" i="6"/>
  <c r="H60" i="6"/>
  <c r="H57" i="6"/>
  <c r="H59" i="6"/>
  <c r="H58" i="6"/>
  <c r="H62" i="6"/>
  <c r="H63" i="6"/>
  <c r="H64" i="6"/>
  <c r="H65" i="6"/>
  <c r="H66" i="6"/>
  <c r="H67" i="6"/>
  <c r="H68" i="6"/>
  <c r="H69" i="6"/>
  <c r="H70" i="6"/>
  <c r="H71" i="6"/>
  <c r="H72" i="6"/>
  <c r="H56" i="6"/>
  <c r="G57" i="6"/>
  <c r="G58" i="6"/>
  <c r="G59" i="6"/>
  <c r="G60" i="6"/>
  <c r="G61" i="6"/>
  <c r="H61" i="6" s="1"/>
  <c r="G62" i="6"/>
  <c r="G63" i="6"/>
  <c r="G64" i="6"/>
  <c r="G65" i="6"/>
  <c r="G66" i="6"/>
  <c r="G67" i="6"/>
  <c r="G68" i="6"/>
  <c r="G69" i="6"/>
  <c r="G70" i="6"/>
  <c r="G71" i="6"/>
  <c r="G72" i="6"/>
  <c r="G73" i="6"/>
  <c r="G56" i="6"/>
  <c r="G34" i="6"/>
  <c r="H34" i="6" s="1"/>
  <c r="G38" i="6"/>
  <c r="H38" i="6" s="1"/>
  <c r="G40" i="6"/>
  <c r="H40" i="6" s="1"/>
  <c r="G47" i="6"/>
  <c r="H47" i="6" s="1"/>
  <c r="G52" i="6"/>
  <c r="H52" i="6" s="1"/>
  <c r="G31" i="6"/>
  <c r="H31" i="6" s="1"/>
  <c r="G36" i="6"/>
  <c r="H36" i="6" s="1"/>
  <c r="G42" i="6"/>
  <c r="H42" i="6" s="1"/>
  <c r="G44" i="6"/>
  <c r="H44" i="6" s="1"/>
  <c r="G50" i="6"/>
  <c r="H50" i="6" s="1"/>
  <c r="G51" i="6"/>
  <c r="H51" i="6" s="1"/>
  <c r="G32" i="6"/>
  <c r="H32" i="6" s="1"/>
  <c r="G37" i="6"/>
  <c r="H37" i="6" s="1"/>
  <c r="G39" i="6"/>
  <c r="H39" i="6" s="1"/>
  <c r="G35" i="6"/>
  <c r="H35" i="6" s="1"/>
  <c r="G41" i="6"/>
  <c r="H41" i="6" s="1"/>
  <c r="G43" i="6"/>
  <c r="H43" i="6" s="1"/>
  <c r="G45" i="6"/>
  <c r="H45" i="6" s="1"/>
  <c r="G46" i="6"/>
  <c r="H46" i="6" s="1"/>
  <c r="G49" i="6"/>
  <c r="H49" i="6" s="1"/>
  <c r="G53" i="6"/>
  <c r="H53" i="6" s="1"/>
  <c r="G48" i="6"/>
  <c r="H48" i="6" s="1"/>
  <c r="G33" i="6"/>
  <c r="H33" i="6" s="1"/>
  <c r="G30" i="6"/>
  <c r="H30" i="6" s="1"/>
  <c r="G4" i="6"/>
  <c r="H4" i="6" s="1"/>
  <c r="G5" i="6"/>
  <c r="H5" i="6" s="1"/>
  <c r="G6" i="6"/>
  <c r="H6" i="6" s="1"/>
  <c r="G7" i="6"/>
  <c r="H7" i="6" s="1"/>
  <c r="G8" i="6"/>
  <c r="H8" i="6" s="1"/>
  <c r="G9" i="6"/>
  <c r="H9" i="6" s="1"/>
  <c r="G10" i="6"/>
  <c r="H10" i="6" s="1"/>
  <c r="G11" i="6"/>
  <c r="H11" i="6" s="1"/>
  <c r="G12" i="6"/>
  <c r="H12" i="6" s="1"/>
  <c r="G13" i="6"/>
  <c r="H13" i="6" s="1"/>
  <c r="G14" i="6"/>
  <c r="H14" i="6" s="1"/>
  <c r="G15" i="6"/>
  <c r="H15" i="6" s="1"/>
  <c r="G16" i="6"/>
  <c r="H16" i="6" s="1"/>
  <c r="G17" i="6"/>
  <c r="H17" i="6" s="1"/>
  <c r="G18" i="6"/>
  <c r="H18" i="6" s="1"/>
  <c r="G19" i="6"/>
  <c r="H19" i="6" s="1"/>
  <c r="G20" i="6"/>
  <c r="H20" i="6" s="1"/>
  <c r="G21" i="6"/>
  <c r="H21" i="6" s="1"/>
  <c r="G22" i="6"/>
  <c r="H22" i="6" s="1"/>
  <c r="G23" i="6"/>
  <c r="H23" i="6" s="1"/>
  <c r="G24" i="6"/>
  <c r="H24" i="6" s="1"/>
  <c r="G25" i="6"/>
  <c r="H25" i="6" s="1"/>
  <c r="G26" i="6"/>
  <c r="H26" i="6" s="1"/>
  <c r="G27" i="6"/>
  <c r="H27" i="6" s="1"/>
  <c r="G3" i="6"/>
  <c r="H3" i="6" s="1"/>
</calcChain>
</file>

<file path=xl/sharedStrings.xml><?xml version="1.0" encoding="utf-8"?>
<sst xmlns="http://schemas.openxmlformats.org/spreadsheetml/2006/main" count="434" uniqueCount="140">
  <si>
    <t>Marathon:</t>
  </si>
  <si>
    <t>Betina Sørensen</t>
  </si>
  <si>
    <t>Brian Jørgensen</t>
  </si>
  <si>
    <t>David Bredo</t>
  </si>
  <si>
    <t>Ole Hansen</t>
  </si>
  <si>
    <t>Halvmarathon:</t>
  </si>
  <si>
    <t>Eva Jørgensen</t>
  </si>
  <si>
    <t>Kim Henningsen</t>
  </si>
  <si>
    <t>Nordjylland 7. juli 2021</t>
  </si>
  <si>
    <t>Tid:</t>
  </si>
  <si>
    <t>Susanne Wildt</t>
  </si>
  <si>
    <t>Jes H. Strate</t>
  </si>
  <si>
    <t>Jutta Futtrup Mogensen</t>
  </si>
  <si>
    <t>Alex Nielsen</t>
  </si>
  <si>
    <t>Pia Kirkegaard Nielsen</t>
  </si>
  <si>
    <t>Arne Oliver Hansen</t>
  </si>
  <si>
    <t>Stig Kuhlman</t>
  </si>
  <si>
    <t>Ella Lissner Kuhlman</t>
  </si>
  <si>
    <t>Midtjylland 8. juli 2021</t>
  </si>
  <si>
    <t>Syddanmark 9. juli 2021</t>
  </si>
  <si>
    <t>Sjælland 10. juli 2021</t>
  </si>
  <si>
    <t>Hovedstaden 11. juli 2021</t>
  </si>
  <si>
    <t>Rikki Laursen</t>
  </si>
  <si>
    <t>Sune Hundebøll</t>
  </si>
  <si>
    <t>Mette Jensen</t>
  </si>
  <si>
    <t>Morten Bunch</t>
  </si>
  <si>
    <t>Paw Sejersten Jeppesen</t>
  </si>
  <si>
    <t>Kate Else Pedersen</t>
  </si>
  <si>
    <t>May Andersen</t>
  </si>
  <si>
    <t>Jes Ottosen</t>
  </si>
  <si>
    <t>Karen Timmerby Gad</t>
  </si>
  <si>
    <t>Birgitte Brinck-Jensen</t>
  </si>
  <si>
    <t>Morten Brogaard Jakobsen</t>
  </si>
  <si>
    <t>Brian Vernersen</t>
  </si>
  <si>
    <t>Casper Breschel</t>
  </si>
  <si>
    <t>Kim Høxbro</t>
  </si>
  <si>
    <t>Torben Houni Hansen</t>
  </si>
  <si>
    <t>Kurt Andersen</t>
  </si>
  <si>
    <t>Johnny Broe</t>
  </si>
  <si>
    <t>Jan Nordenbæk</t>
  </si>
  <si>
    <t>Hasse Falk Jakobsen</t>
  </si>
  <si>
    <t>Claus Blaabjerg</t>
  </si>
  <si>
    <t>Charlotte Møller Bysted</t>
  </si>
  <si>
    <t>Britt Jørgensen</t>
  </si>
  <si>
    <t>Alice Ravn</t>
  </si>
  <si>
    <t xml:space="preserve">Alice Ravn </t>
  </si>
  <si>
    <t>Anette Fog</t>
  </si>
  <si>
    <t>Vibeke Norvin</t>
  </si>
  <si>
    <t>Eicke Warnacke</t>
  </si>
  <si>
    <t>Lasse Kirkelykke</t>
  </si>
  <si>
    <t>Søren Nielsen</t>
  </si>
  <si>
    <t>Katja Mortensen</t>
  </si>
  <si>
    <t>Sisse Lykke Weinreich</t>
  </si>
  <si>
    <t>Lone Friis</t>
  </si>
  <si>
    <t>Ricky Andersen</t>
  </si>
  <si>
    <t>Tinna Vigdis Lilletvedt</t>
  </si>
  <si>
    <t>Peter Olsen</t>
  </si>
  <si>
    <t>Martin Ellemann Olesen</t>
  </si>
  <si>
    <t>Jonas Andersen</t>
  </si>
  <si>
    <t>Birgitte Grenaa</t>
  </si>
  <si>
    <t>Kenneth Badensø</t>
  </si>
  <si>
    <t>Harry Cilleborg</t>
  </si>
  <si>
    <t>Michael Aagaard Jensen</t>
  </si>
  <si>
    <t>Heidi Jensen</t>
  </si>
  <si>
    <t>Lars Jensen</t>
  </si>
  <si>
    <t>Cathrine Jeppesen</t>
  </si>
  <si>
    <t>Michael Mikkelsen</t>
  </si>
  <si>
    <t>Jesper Duus</t>
  </si>
  <si>
    <t>Lene Callesen</t>
  </si>
  <si>
    <t>Gitte Askær</t>
  </si>
  <si>
    <t>Betina Kristine Agertoft Knudsen</t>
  </si>
  <si>
    <t>Jesper Thygesen</t>
  </si>
  <si>
    <t>Søren Kuhlmann</t>
  </si>
  <si>
    <t>Steen Christiansen</t>
  </si>
  <si>
    <t>Thomas Eul</t>
  </si>
  <si>
    <t>Peter Møllebro</t>
  </si>
  <si>
    <t>Rikke Cebula</t>
  </si>
  <si>
    <t>Jari Hiltunen</t>
  </si>
  <si>
    <t>Linda Jørgensen Kempel</t>
  </si>
  <si>
    <t>Mikael Lassen</t>
  </si>
  <si>
    <t>1. dublet og nr. 50</t>
  </si>
  <si>
    <t>DNF - 21 km 02:12:42</t>
  </si>
  <si>
    <t>DNF - 21 km 02:29:47</t>
  </si>
  <si>
    <t>DNF - 21 km 02:36:30</t>
  </si>
  <si>
    <t>Andreas Paulsen</t>
  </si>
  <si>
    <t>Vejr: Flot sol afløst af let skydække efterfulgt af kraftige torden- og regnbyger. 20-24 grader og svage vindforhold navnlig for denne egn.</t>
  </si>
  <si>
    <t>Vi var ved Marsk Camp, som er helt nyopført og endnu lidt under opbyggelse bl.a. med Marsk Tårnet, som vi desværre ikke fik lov at komme op i og nyde udsigten over vadehavet, hvilket ellers var den oprindelige plan.</t>
  </si>
  <si>
    <t>Karen deltog selv på alle løbene sidste løb og insisterede på at få lov at præsentere sin hjemegn og den smukke og unikke del af det sydvestligste af Syddanmark.</t>
  </si>
  <si>
    <t>Vejr: Masser sol fra en næsten skyfri himmel med godt 25 grader til følge og ganske svage vindforhold.</t>
  </si>
  <si>
    <t>Søren Kuhlmann, der selv løb med på hele serien i 2019 og på det sidste løb sidste år samt første kommuneserie, udarbejdede ruten og plantede flag på første omgang.</t>
  </si>
  <si>
    <t>Søren Nielsen løb sit marathon nr. 50 og sin første dublet (to på to dage). Olsen og Lasse fjollede sig i sidste ende til en kvalifikation til tidlig start dagen efter med 4.59.59. B1 aka. Brian Jørgensen viste, hvor skabet skulle stå med 3.28.</t>
  </si>
  <si>
    <t>Vejr: Sol i store mængder og 22-25 grader til følge med en vind, der var ubetydelig i skoven.</t>
  </si>
  <si>
    <t>Karen Bente havde hjulpet os med en rute i det sydligste Rold Skov, hvilket akkurat var Mariagerfjord kommune. KB hjalp med sidste dag det første år i Hobro og nu i år på første løb.</t>
  </si>
  <si>
    <t>Undervejs så vi St. Økssø, som er en badesø, hvilket Jonas udnyttede under løbet og flere endnu udnyttede efterfølgende. Desuden var der gigantiske myretuer efter midtvejsdepotet, hvor Henrik havde taget opstilling.</t>
  </si>
  <si>
    <t>Ruten: Rold Skov tog sig ud fra sin smukkeste side på 10,5 km rundstrækninger på udelukkende skovunderlag og en enkelt gedesti på en lille kilometers penge. En pæn sjat højdemeter på ca. 500-600 hm på marathon.</t>
  </si>
  <si>
    <t>Ole løb de velkendte 46 km på en i forvejen anelse for lang rute. Vi i Marathon Danmark lover som bekendt også, at man ikke bliver snydt for meter.</t>
  </si>
  <si>
    <t>Dagen forinden havde Karen hjulpet os med at arrangere fællesspisning på selvsamme adresse, som løbet blev afviklet på.</t>
  </si>
  <si>
    <t>Ruten: 10,5 km pandekageflade på grus og asfaltunderlag samt en smule på græs og lidt af diget, hvis man ønskede dette. Ingen træer kunne dække lidt for solen, men midtvejsdepotet stod i skygge for solen. Karen sørgede for modløb ved at vende ruten om på hver anden runde, hvilket mange nød, idet der intet modløb var de foregående dage.</t>
  </si>
  <si>
    <t>Ruten: Søren Kuhlmann havde hjulpet med denne rute omkring brunkulslejerne, der var hovedåren af brændstof under 2. VK i Danmark. 7 km rundstrækninger udgjorde ruten med specielt et meget langt lige stræk langs jernbanen og en af de gamle brunkulslejer, som i dag er en sø, gjorde livet hårdt for mange, da vinden var i ryggen og solen bragede ned.</t>
  </si>
  <si>
    <t>http://www.sh-site.dk/regionsloeb-2/</t>
  </si>
  <si>
    <t>http://www.sh-site.dk/regionsloeb/</t>
  </si>
  <si>
    <t>http://www.sh-site.dk/regionsloeb-3/</t>
  </si>
  <si>
    <t>Dorthe M. Wiuf Nielsen</t>
  </si>
  <si>
    <t>Michael Dall</t>
  </si>
  <si>
    <t>Ella Kuhlman</t>
  </si>
  <si>
    <t>Vejr: 16-18 grader, vådt med regn fra begyndelsen, der løjede af ved 9:30-tiden, men begyndte igen kl. 1200. Mange frøs i starten og skuttede sig tæt sammen under pavilionen, men mange fandt det behageligt under løbet. Svage vindforhold.</t>
  </si>
  <si>
    <t>Ruten: Ole forestog ruten med 7 km ud i Faxe Kalkbrud for at vende om og de samme 7 km tilbage. Enestående smukt selv i regnvejr. Ved depotet igen ved 14 km begyndte 2 små loops af ca. 3,9 og 3,1 km, hvor der var lidt modløb, lidt skov, lidt strand og lidt i Faxe Ladeplads by. Dette betød, at man løb i et slags 8-tal med depotmuligheder konstant.</t>
  </si>
  <si>
    <t>Faxe Kalkbrud blev besøgt og hvis vejret havde været som de andre dage, ville billederne snildt kunne bruges som røverhistore til, at man var en tur på Azorerne.</t>
  </si>
  <si>
    <t>Johnny Broe, Jan Nordenbæk og Vibeke Norvin valgte en hviledag, inden de forhåbentlig vender tilbage i morgen og afslutter serien.</t>
  </si>
  <si>
    <t>Benjamin Kjeldsen</t>
  </si>
  <si>
    <t>Vejr: 20-23 grader, overvejende sol med lette skyer og en ubetydelig vind, da mestedelen af ruten foregik iblandt træer.</t>
  </si>
  <si>
    <t>Ruten: 6 loops á 7 km, hvor depotet alligevel blev passeret efter 5 km efter runding i den store, smukke, stilfulde og royale Fredensborg Slotshave. På 2 km sløjfen i villakvarter og langs Esrum Sø fandt Henrik ligeså mange højdemeter som de 5 øvrige km. Godt 500 hm i alt på marathon.</t>
  </si>
  <si>
    <t>Vi løb i yderkanten af Fredensborg Slotshave og langs med Esrum Sø, der i øvrigt er Danmarks næststørste sø (kun overgået af Arresø, som vi var forbi i 2018 i Frederiksværk), men er Danmarks vandrigeste sø, da bunden stikker ca. 20 m dybt.</t>
  </si>
  <si>
    <t>Dette blev afslutningen på årets Regionsløb og alle har præsteret helt utrolig sejt og storartet. Stemningen disse 5 fem dage har været formidabel, selvom trætheden stille og roligt indfandt sig hos alle, også selvom alle ruter ikke behager én lige meget.</t>
  </si>
  <si>
    <t>Casper Breschel lagde hårdt fra land og holdt hjem til næsten ny PR, flere var under 4 timer på marathon bl.a. Jonas Andersen, der selv mente det var omtrent 4 år siden sidst (virkeligheden var 4 mdr.), mens Morten Bunch var ene mand under 2 timer på halv, trods et lettere elegant styrt i den glatte skov.</t>
  </si>
  <si>
    <t>Marathon / Region:</t>
  </si>
  <si>
    <t>Nordjylland</t>
  </si>
  <si>
    <t>Midtjylland</t>
  </si>
  <si>
    <t>Syddanmark</t>
  </si>
  <si>
    <t>Sjælland</t>
  </si>
  <si>
    <t>Hovedstaden</t>
  </si>
  <si>
    <t>Samlet tid</t>
  </si>
  <si>
    <t>Gns. Tid</t>
  </si>
  <si>
    <t>5-600 hm</t>
  </si>
  <si>
    <t>Flad</t>
  </si>
  <si>
    <t>200 hm</t>
  </si>
  <si>
    <t>Marathon (dage)</t>
  </si>
  <si>
    <t/>
  </si>
  <si>
    <t>DNF</t>
  </si>
  <si>
    <t>Mie Mandix Salame</t>
  </si>
  <si>
    <t>Halvmarathon / Region:</t>
  </si>
  <si>
    <t>Dag 5: Marathon</t>
  </si>
  <si>
    <t>Dag 1+2: Marathon</t>
  </si>
  <si>
    <t>Halvmarathon (dage)</t>
  </si>
  <si>
    <t>Et rekordstort felt gennemførte alle 5 løb (43), hvilket er fantastisk dejligt at se. Mange gengangere men bestemt også mange nye, og det er vidunderligt - akkurat sådan vi tænker, det skal være. Det lod til, at alle har fået flyttet sine grænser, hvilket også var tilfældet for dem, der var med på deletaper.</t>
  </si>
  <si>
    <t>5 x marathon</t>
  </si>
  <si>
    <t>43 deltagere alle 5 dage</t>
  </si>
  <si>
    <t>5 x halv</t>
  </si>
  <si>
    <t>5 x blandede distancer</t>
  </si>
  <si>
    <t>Fællesspisning på Marsk Camp efter dag 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</si>
</sst>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5" x14ac:knownFonts="1">
    <font>
      <sz val="11"/>
      <color theme="1"/>
      <name val="Calibri"/>
      <family val="2"/>
      <scheme val="minor"/>
    </font>
    <font>
      <b/>
      <sz val="11"/>
      <color theme="1"/>
      <name val="Calibri"/>
      <family val="2"/>
      <scheme val="minor"/>
    </font>
    <font>
      <sz val="16"/>
      <color theme="1"/>
      <name val="Calibri"/>
      <family val="2"/>
      <scheme val="minor"/>
    </font>
    <font>
      <sz val="11"/>
      <color rgb="FFFF0000"/>
      <name val="Calibri"/>
      <family val="2"/>
      <scheme val="minor"/>
    </font>
    <font>
      <b/>
      <i/>
      <sz val="11"/>
      <color theme="1"/>
      <name val="Calibri"/>
      <family val="2"/>
      <scheme val="minor"/>
    </font>
  </fonts>
  <fills count="3">
    <fill>
      <patternFill patternType="none"/>
    </fill>
    <fill>
      <patternFill patternType="gray125"/>
    </fill>
    <fill>
      <patternFill patternType="solid">
        <fgColor rgb="FF92D050"/>
        <bgColor indexed="64"/>
      </patternFill>
    </fill>
  </fills>
  <borders count="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s>
  <cellStyleXfs count="1">
    <xf numFmtId="0" fontId="0" fillId="0" borderId="0"/>
  </cellStyleXfs>
  <cellXfs count="20">
    <xf numFmtId="0" fontId="0" fillId="0" borderId="0" xfId="0"/>
    <xf numFmtId="0" fontId="1" fillId="0" borderId="0" xfId="0" applyFont="1"/>
    <xf numFmtId="0" fontId="2" fillId="0" borderId="0" xfId="0" applyFont="1"/>
    <xf numFmtId="0" fontId="1" fillId="0" borderId="1" xfId="0" applyFont="1" applyBorder="1"/>
    <xf numFmtId="0" fontId="0" fillId="0" borderId="1" xfId="0" applyBorder="1"/>
    <xf numFmtId="0" fontId="1" fillId="0" borderId="1" xfId="0" applyFont="1" applyBorder="1" applyAlignment="1">
      <alignment horizontal="center"/>
    </xf>
    <xf numFmtId="0" fontId="0" fillId="0" borderId="1" xfId="0" applyFont="1" applyBorder="1"/>
    <xf numFmtId="0" fontId="0" fillId="0" borderId="1" xfId="0" applyFill="1" applyBorder="1"/>
    <xf numFmtId="0" fontId="1" fillId="0" borderId="0" xfId="0" applyFont="1" applyAlignment="1">
      <alignment horizontal="center"/>
    </xf>
    <xf numFmtId="21" fontId="0" fillId="0" borderId="1" xfId="0" applyNumberFormat="1" applyFont="1" applyBorder="1" applyAlignment="1">
      <alignment horizontal="center"/>
    </xf>
    <xf numFmtId="21" fontId="0" fillId="0" borderId="1" xfId="0" applyNumberFormat="1" applyBorder="1" applyAlignment="1">
      <alignment horizontal="center"/>
    </xf>
    <xf numFmtId="0" fontId="0" fillId="0" borderId="1" xfId="0" applyBorder="1" applyAlignment="1">
      <alignment horizontal="center"/>
    </xf>
    <xf numFmtId="46" fontId="1" fillId="0" borderId="1" xfId="0" applyNumberFormat="1" applyFont="1" applyBorder="1" applyAlignment="1">
      <alignment horizontal="center"/>
    </xf>
    <xf numFmtId="46" fontId="1" fillId="2" borderId="1" xfId="0" applyNumberFormat="1" applyFont="1" applyFill="1" applyBorder="1" applyAlignment="1">
      <alignment horizontal="center"/>
    </xf>
    <xf numFmtId="0" fontId="0" fillId="0" borderId="0" xfId="0" applyAlignment="1">
      <alignment horizontal="center"/>
    </xf>
    <xf numFmtId="21" fontId="0" fillId="0" borderId="1" xfId="0" quotePrefix="1" applyNumberFormat="1" applyBorder="1" applyAlignment="1">
      <alignment horizontal="center"/>
    </xf>
    <xf numFmtId="0" fontId="1" fillId="0" borderId="2" xfId="0" applyFont="1" applyBorder="1" applyAlignment="1">
      <alignment horizontal="left"/>
    </xf>
    <xf numFmtId="46" fontId="1" fillId="0" borderId="0" xfId="0" applyNumberFormat="1" applyFont="1" applyBorder="1" applyAlignment="1">
      <alignment horizontal="center"/>
    </xf>
    <xf numFmtId="21" fontId="3" fillId="0" borderId="1" xfId="0" applyNumberFormat="1" applyFont="1" applyBorder="1" applyAlignment="1">
      <alignment horizontal="center"/>
    </xf>
    <xf numFmtId="46" fontId="4" fillId="0" borderId="1" xfId="0" applyNumberFormat="1" applyFont="1" applyBorder="1" applyAlignment="1">
      <alignment horizontal="center"/>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dr:twoCellAnchor editAs="oneCell">
    <xdr:from>
      <xdr:col>8</xdr:col>
      <xdr:colOff>594361</xdr:colOff>
      <xdr:row>0</xdr:row>
      <xdr:rowOff>144780</xdr:rowOff>
    </xdr:from>
    <xdr:to>
      <xdr:col>24</xdr:col>
      <xdr:colOff>130881</xdr:colOff>
      <xdr:row>27</xdr:row>
      <xdr:rowOff>60959</xdr:rowOff>
    </xdr:to>
    <xdr:pic>
      <xdr:nvPicPr>
        <xdr:cNvPr id="2" name="Billede 1">
          <a:extLst>
            <a:ext uri="{FF2B5EF4-FFF2-40B4-BE49-F238E27FC236}">
              <a16:creationId xmlns:a16="http://schemas.microsoft.com/office/drawing/2014/main" id="{EBA2A268-0050-4241-ACBF-A255C967B484}"/>
            </a:ext>
          </a:extLst>
        </xdr:cNvPr>
        <xdr:cNvPicPr>
          <a:picLocks noChangeAspect="1"/>
        </xdr:cNvPicPr>
      </xdr:nvPicPr>
      <xdr:blipFill rotWithShape="1">
        <a:blip xmlns:r="http://schemas.openxmlformats.org/officeDocument/2006/relationships" r:embed="rId1"/>
        <a:srcRect t="32242" b="28759"/>
        <a:stretch/>
      </xdr:blipFill>
      <xdr:spPr>
        <a:xfrm>
          <a:off x="7315201" y="144780"/>
          <a:ext cx="9290120" cy="4853939"/>
        </a:xfrm>
        <a:prstGeom prst="rect">
          <a:avLst/>
        </a:prstGeom>
      </xdr:spPr>
    </xdr:pic>
    <xdr:clientData/>
  </xdr:twoCellAnchor>
  <xdr:twoCellAnchor editAs="oneCell">
    <xdr:from>
      <xdr:col>9</xdr:col>
      <xdr:colOff>603394</xdr:colOff>
      <xdr:row>53</xdr:row>
      <xdr:rowOff>53340</xdr:rowOff>
    </xdr:from>
    <xdr:to>
      <xdr:col>20</xdr:col>
      <xdr:colOff>335280</xdr:colOff>
      <xdr:row>74</xdr:row>
      <xdr:rowOff>121726</xdr:rowOff>
    </xdr:to>
    <xdr:pic>
      <xdr:nvPicPr>
        <xdr:cNvPr id="3" name="Billede 2" descr="5 x halvmarathon">
          <a:extLst>
            <a:ext uri="{FF2B5EF4-FFF2-40B4-BE49-F238E27FC236}">
              <a16:creationId xmlns:a16="http://schemas.microsoft.com/office/drawing/2014/main" id="{EBF30711-1F35-4A03-979E-C688C863C83B}"/>
            </a:ext>
            <a:ext uri="{C183D7F6-B498-43B3-948B-1728B52AA6E4}">
              <adec:decorative xmlns:adec="http://schemas.microsoft.com/office/drawing/2017/decorative" val="0"/>
            </a:ext>
          </a:extLst>
        </xdr:cNvPr>
        <xdr:cNvPicPr>
          <a:picLocks noChangeAspect="1"/>
        </xdr:cNvPicPr>
      </xdr:nvPicPr>
      <xdr:blipFill rotWithShape="1">
        <a:blip xmlns:r="http://schemas.openxmlformats.org/officeDocument/2006/relationships" r:embed="rId2"/>
        <a:srcRect t="28590" b="26089"/>
        <a:stretch/>
      </xdr:blipFill>
      <xdr:spPr>
        <a:xfrm>
          <a:off x="7933834" y="9745980"/>
          <a:ext cx="6437486" cy="3908866"/>
        </a:xfrm>
        <a:prstGeom prst="rect">
          <a:avLst/>
        </a:prstGeom>
      </xdr:spPr>
    </xdr:pic>
    <xdr:clientData/>
  </xdr:twoCellAnchor>
  <xdr:twoCellAnchor editAs="oneCell">
    <xdr:from>
      <xdr:col>20</xdr:col>
      <xdr:colOff>279400</xdr:colOff>
      <xdr:row>27</xdr:row>
      <xdr:rowOff>50799</xdr:rowOff>
    </xdr:from>
    <xdr:to>
      <xdr:col>36</xdr:col>
      <xdr:colOff>508000</xdr:colOff>
      <xdr:row>61</xdr:row>
      <xdr:rowOff>111754</xdr:rowOff>
    </xdr:to>
    <xdr:pic>
      <xdr:nvPicPr>
        <xdr:cNvPr id="4" name="Billede 3">
          <a:extLst>
            <a:ext uri="{FF2B5EF4-FFF2-40B4-BE49-F238E27FC236}">
              <a16:creationId xmlns:a16="http://schemas.microsoft.com/office/drawing/2014/main" id="{9F60DF44-3AE8-4B2A-B9D5-0076CD7CAB50}"/>
            </a:ext>
          </a:extLst>
        </xdr:cNvPr>
        <xdr:cNvPicPr>
          <a:picLocks noChangeAspect="1"/>
        </xdr:cNvPicPr>
      </xdr:nvPicPr>
      <xdr:blipFill rotWithShape="1">
        <a:blip xmlns:r="http://schemas.openxmlformats.org/officeDocument/2006/relationships" r:embed="rId3"/>
        <a:srcRect t="28622" b="24428"/>
        <a:stretch/>
      </xdr:blipFill>
      <xdr:spPr>
        <a:xfrm>
          <a:off x="14351000" y="4851399"/>
          <a:ext cx="9982200" cy="6106155"/>
        </a:xfrm>
        <a:prstGeom prst="rect">
          <a:avLst/>
        </a:prstGeom>
      </xdr:spPr>
    </xdr:pic>
    <xdr:clientData/>
  </xdr:twoCellAnchor>
  <xdr:twoCellAnchor editAs="oneCell">
    <xdr:from>
      <xdr:col>19</xdr:col>
      <xdr:colOff>285750</xdr:colOff>
      <xdr:row>74</xdr:row>
      <xdr:rowOff>114300</xdr:rowOff>
    </xdr:from>
    <xdr:to>
      <xdr:col>35</xdr:col>
      <xdr:colOff>246436</xdr:colOff>
      <xdr:row>98</xdr:row>
      <xdr:rowOff>76200</xdr:rowOff>
    </xdr:to>
    <xdr:pic>
      <xdr:nvPicPr>
        <xdr:cNvPr id="5" name="Billede 4">
          <a:extLst>
            <a:ext uri="{FF2B5EF4-FFF2-40B4-BE49-F238E27FC236}">
              <a16:creationId xmlns:a16="http://schemas.microsoft.com/office/drawing/2014/main" id="{B782AC08-81C9-4AD4-85A7-55EE51D28E1E}"/>
            </a:ext>
          </a:extLst>
        </xdr:cNvPr>
        <xdr:cNvPicPr>
          <a:picLocks noChangeAspect="1"/>
        </xdr:cNvPicPr>
      </xdr:nvPicPr>
      <xdr:blipFill rotWithShape="1">
        <a:blip xmlns:r="http://schemas.openxmlformats.org/officeDocument/2006/relationships" r:embed="rId4"/>
        <a:srcRect t="12981" b="27267"/>
        <a:stretch/>
      </xdr:blipFill>
      <xdr:spPr>
        <a:xfrm>
          <a:off x="13716000" y="14211300"/>
          <a:ext cx="9714286" cy="4533900"/>
        </a:xfrm>
        <a:prstGeom prst="rect">
          <a:avLst/>
        </a:prstGeom>
      </xdr:spPr>
    </xdr:pic>
    <xdr:clientData/>
  </xdr:twoCellAnchor>
  <xdr:twoCellAnchor editAs="oneCell">
    <xdr:from>
      <xdr:col>0</xdr:col>
      <xdr:colOff>0</xdr:colOff>
      <xdr:row>87</xdr:row>
      <xdr:rowOff>0</xdr:rowOff>
    </xdr:from>
    <xdr:to>
      <xdr:col>6</xdr:col>
      <xdr:colOff>22860</xdr:colOff>
      <xdr:row>124</xdr:row>
      <xdr:rowOff>137508</xdr:rowOff>
    </xdr:to>
    <xdr:pic>
      <xdr:nvPicPr>
        <xdr:cNvPr id="6" name="Billede 5">
          <a:extLst>
            <a:ext uri="{FF2B5EF4-FFF2-40B4-BE49-F238E27FC236}">
              <a16:creationId xmlns:a16="http://schemas.microsoft.com/office/drawing/2014/main" id="{74387298-662F-4661-A940-A72640297DF6}"/>
            </a:ext>
          </a:extLst>
        </xdr:cNvPr>
        <xdr:cNvPicPr>
          <a:picLocks noChangeAspect="1"/>
        </xdr:cNvPicPr>
      </xdr:nvPicPr>
      <xdr:blipFill>
        <a:blip xmlns:r="http://schemas.openxmlformats.org/officeDocument/2006/relationships" r:embed="rId5"/>
        <a:stretch>
          <a:fillRect/>
        </a:stretch>
      </xdr:blipFill>
      <xdr:spPr>
        <a:xfrm>
          <a:off x="0" y="15910560"/>
          <a:ext cx="5151120" cy="6904068"/>
        </a:xfrm>
        <a:prstGeom prst="rect">
          <a:avLst/>
        </a:prstGeom>
      </xdr:spPr>
    </xdr:pic>
    <xdr:clientData/>
  </xdr:twoCellAnchor>
</xdr:wsDr>
</file>

<file path=xl/theme/theme1.xml><?xml version="1.0" encoding="utf-8"?>
<a:theme xmlns:a="http://schemas.openxmlformats.org/drawingml/2006/main" name="Office-tema">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5772FB-B1E7-4B39-8CD6-037D7B888864}">
  <dimension ref="A1:D66"/>
  <sheetViews>
    <sheetView topLeftCell="A35" workbookViewId="0">
      <selection activeCell="D50" sqref="D50"/>
    </sheetView>
  </sheetViews>
  <sheetFormatPr defaultRowHeight="14.4" x14ac:dyDescent="0.3"/>
  <cols>
    <col min="1" max="1" width="22.44140625" customWidth="1"/>
    <col min="2" max="2" width="9.109375" customWidth="1"/>
  </cols>
  <sheetData>
    <row r="1" spans="1:4" ht="21" x14ac:dyDescent="0.4">
      <c r="A1" s="2" t="s">
        <v>8</v>
      </c>
    </row>
    <row r="2" spans="1:4" x14ac:dyDescent="0.3">
      <c r="A2" s="3" t="s">
        <v>0</v>
      </c>
      <c r="B2" s="5" t="s">
        <v>9</v>
      </c>
      <c r="D2" s="8"/>
    </row>
    <row r="3" spans="1:4" x14ac:dyDescent="0.3">
      <c r="A3" s="6" t="s">
        <v>44</v>
      </c>
      <c r="B3" s="9">
        <v>0.21715277777777778</v>
      </c>
    </row>
    <row r="4" spans="1:4" x14ac:dyDescent="0.3">
      <c r="A4" s="4" t="s">
        <v>1</v>
      </c>
      <c r="B4" s="10">
        <v>0.18416666666666667</v>
      </c>
    </row>
    <row r="5" spans="1:4" x14ac:dyDescent="0.3">
      <c r="A5" s="4" t="s">
        <v>2</v>
      </c>
      <c r="B5" s="10">
        <v>0.1519560185185185</v>
      </c>
    </row>
    <row r="6" spans="1:4" x14ac:dyDescent="0.3">
      <c r="A6" s="4" t="s">
        <v>33</v>
      </c>
      <c r="B6" s="10">
        <v>0.19149305555555554</v>
      </c>
    </row>
    <row r="7" spans="1:4" x14ac:dyDescent="0.3">
      <c r="A7" s="4" t="s">
        <v>43</v>
      </c>
      <c r="B7" s="10">
        <v>0.19136574074074075</v>
      </c>
    </row>
    <row r="8" spans="1:4" x14ac:dyDescent="0.3">
      <c r="A8" s="4" t="s">
        <v>34</v>
      </c>
      <c r="B8" s="10">
        <v>0.15091435185185184</v>
      </c>
    </row>
    <row r="9" spans="1:4" x14ac:dyDescent="0.3">
      <c r="A9" s="4" t="s">
        <v>42</v>
      </c>
      <c r="B9" s="10">
        <v>0.21966435185185185</v>
      </c>
    </row>
    <row r="10" spans="1:4" x14ac:dyDescent="0.3">
      <c r="A10" s="4" t="s">
        <v>41</v>
      </c>
      <c r="B10" s="10">
        <v>0.16795138888888891</v>
      </c>
    </row>
    <row r="11" spans="1:4" x14ac:dyDescent="0.3">
      <c r="A11" s="4" t="s">
        <v>3</v>
      </c>
      <c r="B11" s="10">
        <v>0.18416666666666667</v>
      </c>
    </row>
    <row r="12" spans="1:4" x14ac:dyDescent="0.3">
      <c r="A12" s="4" t="s">
        <v>17</v>
      </c>
      <c r="B12" s="10">
        <v>0.24993055555555554</v>
      </c>
    </row>
    <row r="13" spans="1:4" x14ac:dyDescent="0.3">
      <c r="A13" s="4" t="s">
        <v>61</v>
      </c>
      <c r="B13" s="10">
        <v>0.19149305555555554</v>
      </c>
    </row>
    <row r="14" spans="1:4" x14ac:dyDescent="0.3">
      <c r="A14" s="4" t="s">
        <v>40</v>
      </c>
      <c r="B14" s="10">
        <v>0.19594907407407405</v>
      </c>
    </row>
    <row r="15" spans="1:4" x14ac:dyDescent="0.3">
      <c r="A15" s="4" t="s">
        <v>39</v>
      </c>
      <c r="B15" s="10">
        <v>0.2185300925925926</v>
      </c>
    </row>
    <row r="16" spans="1:4" x14ac:dyDescent="0.3">
      <c r="A16" s="4" t="s">
        <v>38</v>
      </c>
      <c r="B16" s="10">
        <v>0.20478009259259258</v>
      </c>
    </row>
    <row r="17" spans="1:2" x14ac:dyDescent="0.3">
      <c r="A17" s="4" t="s">
        <v>58</v>
      </c>
      <c r="B17" s="10">
        <v>0.20127314814814815</v>
      </c>
    </row>
    <row r="18" spans="1:2" x14ac:dyDescent="0.3">
      <c r="A18" s="4" t="s">
        <v>60</v>
      </c>
      <c r="B18" s="10">
        <v>0.18013888888888888</v>
      </c>
    </row>
    <row r="19" spans="1:2" x14ac:dyDescent="0.3">
      <c r="A19" s="4" t="s">
        <v>35</v>
      </c>
      <c r="B19" s="10">
        <v>0.21715277777777778</v>
      </c>
    </row>
    <row r="20" spans="1:2" x14ac:dyDescent="0.3">
      <c r="A20" s="4" t="s">
        <v>37</v>
      </c>
      <c r="B20" s="10">
        <v>0.21966435185185185</v>
      </c>
    </row>
    <row r="21" spans="1:2" x14ac:dyDescent="0.3">
      <c r="A21" s="4" t="s">
        <v>49</v>
      </c>
      <c r="B21" s="10">
        <v>0.21625000000000003</v>
      </c>
    </row>
    <row r="22" spans="1:2" x14ac:dyDescent="0.3">
      <c r="A22" s="4" t="s">
        <v>53</v>
      </c>
      <c r="B22" s="10">
        <v>0.20900462962962962</v>
      </c>
    </row>
    <row r="23" spans="1:2" x14ac:dyDescent="0.3">
      <c r="A23" s="4" t="s">
        <v>57</v>
      </c>
      <c r="B23" s="10">
        <v>0.18567129629629631</v>
      </c>
    </row>
    <row r="24" spans="1:2" x14ac:dyDescent="0.3">
      <c r="A24" s="4" t="s">
        <v>79</v>
      </c>
      <c r="B24" s="10">
        <v>0.2210648148148148</v>
      </c>
    </row>
    <row r="25" spans="1:2" x14ac:dyDescent="0.3">
      <c r="A25" s="4" t="s">
        <v>4</v>
      </c>
      <c r="B25" s="10">
        <v>0.21553240740740742</v>
      </c>
    </row>
    <row r="26" spans="1:2" x14ac:dyDescent="0.3">
      <c r="A26" s="4" t="s">
        <v>26</v>
      </c>
      <c r="B26" s="10">
        <v>0.20887731481481484</v>
      </c>
    </row>
    <row r="27" spans="1:2" x14ac:dyDescent="0.3">
      <c r="A27" s="4" t="s">
        <v>56</v>
      </c>
      <c r="B27" s="10">
        <v>0.21625000000000003</v>
      </c>
    </row>
    <row r="28" spans="1:2" x14ac:dyDescent="0.3">
      <c r="A28" s="4" t="s">
        <v>54</v>
      </c>
      <c r="B28" s="10">
        <v>0.18416666666666667</v>
      </c>
    </row>
    <row r="29" spans="1:2" x14ac:dyDescent="0.3">
      <c r="A29" s="4" t="s">
        <v>16</v>
      </c>
      <c r="B29" s="10">
        <v>0.24993055555555554</v>
      </c>
    </row>
    <row r="30" spans="1:2" x14ac:dyDescent="0.3">
      <c r="A30" s="4" t="s">
        <v>23</v>
      </c>
      <c r="B30" s="10">
        <v>0.18538194444444445</v>
      </c>
    </row>
    <row r="31" spans="1:2" x14ac:dyDescent="0.3">
      <c r="A31" s="4" t="s">
        <v>10</v>
      </c>
      <c r="B31" s="10">
        <v>0.22990740740740742</v>
      </c>
    </row>
    <row r="32" spans="1:2" x14ac:dyDescent="0.3">
      <c r="A32" s="4" t="s">
        <v>50</v>
      </c>
      <c r="B32" s="10">
        <v>0.22993055555555555</v>
      </c>
    </row>
    <row r="33" spans="1:2" x14ac:dyDescent="0.3">
      <c r="A33" s="4" t="s">
        <v>55</v>
      </c>
      <c r="B33" s="10">
        <v>0.18509259259259259</v>
      </c>
    </row>
    <row r="34" spans="1:2" x14ac:dyDescent="0.3">
      <c r="A34" s="4" t="s">
        <v>36</v>
      </c>
      <c r="B34" s="10">
        <v>0.21054398148148148</v>
      </c>
    </row>
    <row r="35" spans="1:2" x14ac:dyDescent="0.3">
      <c r="A35" s="4"/>
      <c r="B35" s="11"/>
    </row>
    <row r="36" spans="1:2" x14ac:dyDescent="0.3">
      <c r="A36" s="3" t="s">
        <v>5</v>
      </c>
      <c r="B36" s="11"/>
    </row>
    <row r="37" spans="1:2" x14ac:dyDescent="0.3">
      <c r="A37" s="6" t="s">
        <v>13</v>
      </c>
      <c r="B37" s="10">
        <v>9.633101851851851E-2</v>
      </c>
    </row>
    <row r="38" spans="1:2" x14ac:dyDescent="0.3">
      <c r="A38" s="6" t="s">
        <v>46</v>
      </c>
      <c r="B38" s="10">
        <v>0.10449074074074073</v>
      </c>
    </row>
    <row r="39" spans="1:2" x14ac:dyDescent="0.3">
      <c r="A39" s="6" t="s">
        <v>15</v>
      </c>
      <c r="B39" s="10">
        <v>0.10164351851851851</v>
      </c>
    </row>
    <row r="40" spans="1:2" x14ac:dyDescent="0.3">
      <c r="A40" s="6" t="s">
        <v>31</v>
      </c>
      <c r="B40" s="10">
        <v>9.0972222222222218E-2</v>
      </c>
    </row>
    <row r="41" spans="1:2" x14ac:dyDescent="0.3">
      <c r="A41" s="4" t="s">
        <v>6</v>
      </c>
      <c r="B41" s="10">
        <v>0.10449074074074073</v>
      </c>
    </row>
    <row r="42" spans="1:2" x14ac:dyDescent="0.3">
      <c r="A42" s="4" t="s">
        <v>11</v>
      </c>
      <c r="B42" s="10">
        <v>8.2361111111111107E-2</v>
      </c>
    </row>
    <row r="43" spans="1:2" x14ac:dyDescent="0.3">
      <c r="A43" s="4" t="s">
        <v>29</v>
      </c>
      <c r="B43" s="10">
        <v>9.5891203703703701E-2</v>
      </c>
    </row>
    <row r="44" spans="1:2" x14ac:dyDescent="0.3">
      <c r="A44" s="4" t="s">
        <v>12</v>
      </c>
      <c r="B44" s="10">
        <v>0.10567129629629629</v>
      </c>
    </row>
    <row r="45" spans="1:2" x14ac:dyDescent="0.3">
      <c r="A45" s="4" t="s">
        <v>27</v>
      </c>
      <c r="B45" s="10">
        <v>0.11711805555555554</v>
      </c>
    </row>
    <row r="46" spans="1:2" x14ac:dyDescent="0.3">
      <c r="A46" s="4" t="s">
        <v>51</v>
      </c>
      <c r="B46" s="10">
        <v>0.12195601851851852</v>
      </c>
    </row>
    <row r="47" spans="1:2" x14ac:dyDescent="0.3">
      <c r="A47" s="4" t="s">
        <v>7</v>
      </c>
      <c r="B47" s="10">
        <v>0.10952546296296296</v>
      </c>
    </row>
    <row r="48" spans="1:2" x14ac:dyDescent="0.3">
      <c r="A48" s="4" t="s">
        <v>28</v>
      </c>
      <c r="B48" s="10">
        <v>0.10952546296296296</v>
      </c>
    </row>
    <row r="49" spans="1:2" x14ac:dyDescent="0.3">
      <c r="A49" s="4" t="s">
        <v>24</v>
      </c>
      <c r="B49" s="10">
        <v>0.11710648148148149</v>
      </c>
    </row>
    <row r="50" spans="1:2" x14ac:dyDescent="0.3">
      <c r="A50" s="4" t="s">
        <v>32</v>
      </c>
      <c r="B50" s="10">
        <v>9.3611111111111103E-2</v>
      </c>
    </row>
    <row r="51" spans="1:2" x14ac:dyDescent="0.3">
      <c r="A51" s="4" t="s">
        <v>25</v>
      </c>
      <c r="B51" s="10">
        <v>8.7974537037037046E-2</v>
      </c>
    </row>
    <row r="52" spans="1:2" x14ac:dyDescent="0.3">
      <c r="A52" s="4" t="s">
        <v>14</v>
      </c>
      <c r="B52" s="10">
        <v>9.6319444444444444E-2</v>
      </c>
    </row>
    <row r="53" spans="1:2" x14ac:dyDescent="0.3">
      <c r="A53" s="7" t="s">
        <v>22</v>
      </c>
      <c r="B53" s="10">
        <v>8.4340277777777764E-2</v>
      </c>
    </row>
    <row r="54" spans="1:2" x14ac:dyDescent="0.3">
      <c r="A54" s="7" t="s">
        <v>52</v>
      </c>
      <c r="B54" s="10">
        <v>0.12195601851851852</v>
      </c>
    </row>
    <row r="55" spans="1:2" x14ac:dyDescent="0.3">
      <c r="A55" s="4" t="s">
        <v>47</v>
      </c>
      <c r="B55" s="10">
        <v>0.10263888888888889</v>
      </c>
    </row>
    <row r="57" spans="1:2" x14ac:dyDescent="0.3">
      <c r="A57" t="s">
        <v>91</v>
      </c>
    </row>
    <row r="58" spans="1:2" x14ac:dyDescent="0.3">
      <c r="A58" t="s">
        <v>94</v>
      </c>
    </row>
    <row r="59" spans="1:2" x14ac:dyDescent="0.3">
      <c r="A59" t="s">
        <v>92</v>
      </c>
    </row>
    <row r="60" spans="1:2" x14ac:dyDescent="0.3">
      <c r="A60" t="s">
        <v>93</v>
      </c>
    </row>
    <row r="61" spans="1:2" x14ac:dyDescent="0.3">
      <c r="A61" t="s">
        <v>95</v>
      </c>
    </row>
    <row r="62" spans="1:2" x14ac:dyDescent="0.3">
      <c r="A62" t="s">
        <v>100</v>
      </c>
    </row>
    <row r="66" spans="1:1" x14ac:dyDescent="0.3">
      <c r="A66" s="1"/>
    </row>
  </sheetData>
  <sortState xmlns:xlrd2="http://schemas.microsoft.com/office/spreadsheetml/2017/richdata2" ref="A37:A55">
    <sortCondition ref="A37:A55"/>
  </sortState>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52EAD4-7D78-49EA-A02E-9F0C506F28D4}">
  <dimension ref="A1:D66"/>
  <sheetViews>
    <sheetView topLeftCell="A34" workbookViewId="0">
      <selection activeCell="C54" sqref="C54"/>
    </sheetView>
  </sheetViews>
  <sheetFormatPr defaultRowHeight="14.4" x14ac:dyDescent="0.3"/>
  <cols>
    <col min="1" max="1" width="21.109375" customWidth="1"/>
    <col min="2" max="2" width="8.109375" bestFit="1" customWidth="1"/>
  </cols>
  <sheetData>
    <row r="1" spans="1:4" ht="21" x14ac:dyDescent="0.4">
      <c r="A1" s="2" t="s">
        <v>18</v>
      </c>
    </row>
    <row r="2" spans="1:4" x14ac:dyDescent="0.3">
      <c r="A2" s="3" t="s">
        <v>0</v>
      </c>
      <c r="B2" s="5" t="s">
        <v>9</v>
      </c>
      <c r="D2" s="8"/>
    </row>
    <row r="3" spans="1:4" x14ac:dyDescent="0.3">
      <c r="A3" s="6" t="s">
        <v>44</v>
      </c>
      <c r="B3" s="9">
        <v>0.20733796296296295</v>
      </c>
    </row>
    <row r="4" spans="1:4" x14ac:dyDescent="0.3">
      <c r="A4" s="4" t="s">
        <v>1</v>
      </c>
      <c r="B4" s="10">
        <v>0.16430555555555557</v>
      </c>
    </row>
    <row r="5" spans="1:4" x14ac:dyDescent="0.3">
      <c r="A5" s="4" t="s">
        <v>2</v>
      </c>
      <c r="B5" s="10">
        <v>0.14502314814814815</v>
      </c>
    </row>
    <row r="6" spans="1:4" x14ac:dyDescent="0.3">
      <c r="A6" s="4" t="s">
        <v>33</v>
      </c>
      <c r="B6" s="10">
        <v>0.18158564814814815</v>
      </c>
    </row>
    <row r="7" spans="1:4" x14ac:dyDescent="0.3">
      <c r="A7" s="4" t="s">
        <v>43</v>
      </c>
      <c r="B7" s="10">
        <v>0.18547453703703706</v>
      </c>
    </row>
    <row r="8" spans="1:4" x14ac:dyDescent="0.3">
      <c r="A8" s="4" t="s">
        <v>34</v>
      </c>
      <c r="B8" s="10">
        <v>0.18605324074074073</v>
      </c>
    </row>
    <row r="9" spans="1:4" x14ac:dyDescent="0.3">
      <c r="A9" s="4" t="s">
        <v>65</v>
      </c>
      <c r="B9" s="10">
        <v>0.21203703703703702</v>
      </c>
    </row>
    <row r="10" spans="1:4" x14ac:dyDescent="0.3">
      <c r="A10" s="4" t="s">
        <v>42</v>
      </c>
      <c r="B10" s="10">
        <v>0.21679398148148146</v>
      </c>
    </row>
    <row r="11" spans="1:4" x14ac:dyDescent="0.3">
      <c r="A11" s="4" t="s">
        <v>41</v>
      </c>
      <c r="B11" s="10">
        <v>0.16097222222222221</v>
      </c>
    </row>
    <row r="12" spans="1:4" x14ac:dyDescent="0.3">
      <c r="A12" s="4" t="s">
        <v>3</v>
      </c>
      <c r="B12" s="10">
        <v>0.1751736111111111</v>
      </c>
    </row>
    <row r="13" spans="1:4" x14ac:dyDescent="0.3">
      <c r="A13" s="4" t="s">
        <v>17</v>
      </c>
      <c r="B13" s="10">
        <v>0.25593749999999998</v>
      </c>
    </row>
    <row r="14" spans="1:4" x14ac:dyDescent="0.3">
      <c r="A14" s="4" t="s">
        <v>61</v>
      </c>
      <c r="B14" s="10">
        <v>0.19695601851851852</v>
      </c>
    </row>
    <row r="15" spans="1:4" x14ac:dyDescent="0.3">
      <c r="A15" s="4" t="s">
        <v>40</v>
      </c>
      <c r="B15" s="10">
        <v>0.19300925925925927</v>
      </c>
    </row>
    <row r="16" spans="1:4" x14ac:dyDescent="0.3">
      <c r="A16" s="4" t="s">
        <v>39</v>
      </c>
      <c r="B16" s="10">
        <v>0.22574074074074071</v>
      </c>
    </row>
    <row r="17" spans="1:2" x14ac:dyDescent="0.3">
      <c r="A17" s="4" t="s">
        <v>67</v>
      </c>
      <c r="B17" s="10">
        <v>0.18540509259259261</v>
      </c>
    </row>
    <row r="18" spans="1:2" x14ac:dyDescent="0.3">
      <c r="A18" s="4" t="s">
        <v>38</v>
      </c>
      <c r="B18" s="10">
        <v>0.20203703703703701</v>
      </c>
    </row>
    <row r="19" spans="1:2" x14ac:dyDescent="0.3">
      <c r="A19" s="4" t="s">
        <v>58</v>
      </c>
      <c r="B19" s="10">
        <v>0.19954861111111111</v>
      </c>
    </row>
    <row r="20" spans="1:2" x14ac:dyDescent="0.3">
      <c r="A20" s="4" t="s">
        <v>60</v>
      </c>
      <c r="B20" s="10">
        <v>0.19756944444444446</v>
      </c>
    </row>
    <row r="21" spans="1:2" x14ac:dyDescent="0.3">
      <c r="A21" s="4" t="s">
        <v>35</v>
      </c>
      <c r="B21" s="10">
        <v>0.20680555555555555</v>
      </c>
    </row>
    <row r="22" spans="1:2" x14ac:dyDescent="0.3">
      <c r="A22" s="4" t="s">
        <v>37</v>
      </c>
      <c r="B22" s="10">
        <v>0.21679398148148146</v>
      </c>
    </row>
    <row r="23" spans="1:2" x14ac:dyDescent="0.3">
      <c r="A23" s="4" t="s">
        <v>49</v>
      </c>
      <c r="B23" s="10">
        <v>0.20832175925925925</v>
      </c>
    </row>
    <row r="24" spans="1:2" x14ac:dyDescent="0.3">
      <c r="A24" s="4" t="s">
        <v>78</v>
      </c>
      <c r="B24" s="10">
        <v>0.17074074074074075</v>
      </c>
    </row>
    <row r="25" spans="1:2" x14ac:dyDescent="0.3">
      <c r="A25" s="4" t="s">
        <v>53</v>
      </c>
      <c r="B25" s="10">
        <v>0.19964120370370372</v>
      </c>
    </row>
    <row r="26" spans="1:2" x14ac:dyDescent="0.3">
      <c r="A26" s="4" t="s">
        <v>57</v>
      </c>
      <c r="B26" s="10">
        <v>0.17922453703703703</v>
      </c>
    </row>
    <row r="27" spans="1:2" x14ac:dyDescent="0.3">
      <c r="A27" s="4" t="s">
        <v>66</v>
      </c>
      <c r="B27" s="10">
        <v>0.16311342592592593</v>
      </c>
    </row>
    <row r="28" spans="1:2" x14ac:dyDescent="0.3">
      <c r="A28" s="4" t="s">
        <v>4</v>
      </c>
      <c r="B28" s="10">
        <v>0.20583333333333331</v>
      </c>
    </row>
    <row r="29" spans="1:2" x14ac:dyDescent="0.3">
      <c r="A29" s="4" t="s">
        <v>26</v>
      </c>
      <c r="B29" s="10">
        <v>0.20020833333333332</v>
      </c>
    </row>
    <row r="30" spans="1:2" x14ac:dyDescent="0.3">
      <c r="A30" s="4" t="s">
        <v>56</v>
      </c>
      <c r="B30" s="10">
        <v>0.20832175925925925</v>
      </c>
    </row>
    <row r="31" spans="1:2" x14ac:dyDescent="0.3">
      <c r="A31" s="4" t="s">
        <v>54</v>
      </c>
      <c r="B31" s="10">
        <v>0.1751736111111111</v>
      </c>
    </row>
    <row r="32" spans="1:2" x14ac:dyDescent="0.3">
      <c r="A32" s="4" t="s">
        <v>73</v>
      </c>
      <c r="B32" s="10">
        <v>0.16510416666666666</v>
      </c>
    </row>
    <row r="33" spans="1:3" x14ac:dyDescent="0.3">
      <c r="A33" s="4" t="s">
        <v>16</v>
      </c>
      <c r="B33" s="10">
        <v>0.25593749999999998</v>
      </c>
    </row>
    <row r="34" spans="1:3" x14ac:dyDescent="0.3">
      <c r="A34" s="4" t="s">
        <v>23</v>
      </c>
      <c r="B34" s="10">
        <v>0.17621527777777779</v>
      </c>
    </row>
    <row r="35" spans="1:3" x14ac:dyDescent="0.3">
      <c r="A35" s="4" t="s">
        <v>10</v>
      </c>
      <c r="B35" s="10">
        <v>0.23194444444444443</v>
      </c>
    </row>
    <row r="36" spans="1:3" x14ac:dyDescent="0.3">
      <c r="A36" s="4" t="s">
        <v>72</v>
      </c>
      <c r="B36" s="10">
        <v>0.16458333333333333</v>
      </c>
    </row>
    <row r="37" spans="1:3" x14ac:dyDescent="0.3">
      <c r="A37" s="4" t="s">
        <v>50</v>
      </c>
      <c r="B37" s="10">
        <v>0.20753472222222222</v>
      </c>
      <c r="C37" t="s">
        <v>80</v>
      </c>
    </row>
    <row r="38" spans="1:3" x14ac:dyDescent="0.3">
      <c r="A38" s="4" t="s">
        <v>55</v>
      </c>
      <c r="B38" s="10">
        <v>0.18625</v>
      </c>
    </row>
    <row r="39" spans="1:3" x14ac:dyDescent="0.3">
      <c r="A39" s="4" t="s">
        <v>36</v>
      </c>
      <c r="B39" s="10">
        <v>0.19699074074074074</v>
      </c>
    </row>
    <row r="40" spans="1:3" x14ac:dyDescent="0.3">
      <c r="A40" s="4"/>
      <c r="B40" s="10"/>
    </row>
    <row r="41" spans="1:3" x14ac:dyDescent="0.3">
      <c r="A41" s="3" t="s">
        <v>5</v>
      </c>
      <c r="B41" s="10"/>
    </row>
    <row r="42" spans="1:3" x14ac:dyDescent="0.3">
      <c r="A42" s="4" t="s">
        <v>13</v>
      </c>
      <c r="B42" s="10">
        <v>9.0914351851851857E-2</v>
      </c>
    </row>
    <row r="43" spans="1:3" x14ac:dyDescent="0.3">
      <c r="A43" s="4" t="s">
        <v>46</v>
      </c>
      <c r="B43" s="10">
        <v>9.9409722222222219E-2</v>
      </c>
    </row>
    <row r="44" spans="1:3" x14ac:dyDescent="0.3">
      <c r="A44" s="4" t="s">
        <v>15</v>
      </c>
      <c r="B44" s="10">
        <v>9.0682870370370372E-2</v>
      </c>
    </row>
    <row r="45" spans="1:3" x14ac:dyDescent="0.3">
      <c r="A45" s="4" t="s">
        <v>70</v>
      </c>
      <c r="B45" s="10">
        <v>7.9664351851851847E-2</v>
      </c>
    </row>
    <row r="46" spans="1:3" x14ac:dyDescent="0.3">
      <c r="A46" s="4" t="s">
        <v>6</v>
      </c>
      <c r="B46" s="10">
        <v>9.9409722222222219E-2</v>
      </c>
    </row>
    <row r="47" spans="1:3" x14ac:dyDescent="0.3">
      <c r="A47" s="4" t="s">
        <v>11</v>
      </c>
      <c r="B47" s="10">
        <v>8.3229166666666674E-2</v>
      </c>
    </row>
    <row r="48" spans="1:3" x14ac:dyDescent="0.3">
      <c r="A48" s="4" t="s">
        <v>29</v>
      </c>
      <c r="B48" s="10">
        <v>9.3275462962962963E-2</v>
      </c>
    </row>
    <row r="49" spans="1:2" x14ac:dyDescent="0.3">
      <c r="A49" s="6" t="s">
        <v>12</v>
      </c>
      <c r="B49" s="10">
        <v>0.1046875</v>
      </c>
    </row>
    <row r="50" spans="1:2" x14ac:dyDescent="0.3">
      <c r="A50" s="4" t="s">
        <v>27</v>
      </c>
      <c r="B50" s="10">
        <v>0.10395833333333333</v>
      </c>
    </row>
    <row r="51" spans="1:2" x14ac:dyDescent="0.3">
      <c r="A51" s="4" t="s">
        <v>51</v>
      </c>
      <c r="B51" s="10">
        <v>0.111875</v>
      </c>
    </row>
    <row r="52" spans="1:2" x14ac:dyDescent="0.3">
      <c r="A52" s="4" t="s">
        <v>7</v>
      </c>
      <c r="B52" s="10">
        <v>9.8229166666666659E-2</v>
      </c>
    </row>
    <row r="53" spans="1:2" x14ac:dyDescent="0.3">
      <c r="A53" s="4" t="s">
        <v>28</v>
      </c>
      <c r="B53" s="10">
        <v>0.10450231481481481</v>
      </c>
    </row>
    <row r="54" spans="1:2" x14ac:dyDescent="0.3">
      <c r="A54" s="4" t="s">
        <v>24</v>
      </c>
      <c r="B54" s="10">
        <v>0.12846064814814814</v>
      </c>
    </row>
    <row r="55" spans="1:2" x14ac:dyDescent="0.3">
      <c r="A55" s="4" t="s">
        <v>32</v>
      </c>
      <c r="B55" s="10">
        <v>9.2337962962962969E-2</v>
      </c>
    </row>
    <row r="56" spans="1:2" x14ac:dyDescent="0.3">
      <c r="A56" s="4" t="s">
        <v>25</v>
      </c>
      <c r="B56" s="10">
        <v>9.0844907407407416E-2</v>
      </c>
    </row>
    <row r="57" spans="1:2" x14ac:dyDescent="0.3">
      <c r="A57" s="4" t="s">
        <v>14</v>
      </c>
      <c r="B57" s="10">
        <v>9.0891203703703696E-2</v>
      </c>
    </row>
    <row r="58" spans="1:2" x14ac:dyDescent="0.3">
      <c r="A58" s="4" t="s">
        <v>22</v>
      </c>
      <c r="B58" s="10">
        <v>8.2488425925925923E-2</v>
      </c>
    </row>
    <row r="59" spans="1:2" x14ac:dyDescent="0.3">
      <c r="A59" s="4" t="s">
        <v>52</v>
      </c>
      <c r="B59" s="10">
        <v>0.11188657407407408</v>
      </c>
    </row>
    <row r="60" spans="1:2" x14ac:dyDescent="0.3">
      <c r="A60" s="4"/>
      <c r="B60" s="4"/>
    </row>
    <row r="62" spans="1:2" x14ac:dyDescent="0.3">
      <c r="A62" t="s">
        <v>88</v>
      </c>
    </row>
    <row r="63" spans="1:2" x14ac:dyDescent="0.3">
      <c r="A63" t="s">
        <v>98</v>
      </c>
    </row>
    <row r="64" spans="1:2" x14ac:dyDescent="0.3">
      <c r="A64" t="s">
        <v>89</v>
      </c>
    </row>
    <row r="65" spans="1:1" x14ac:dyDescent="0.3">
      <c r="A65" t="s">
        <v>90</v>
      </c>
    </row>
    <row r="66" spans="1:1" x14ac:dyDescent="0.3">
      <c r="A66" t="s">
        <v>99</v>
      </c>
    </row>
  </sheetData>
  <sortState xmlns:xlrd2="http://schemas.microsoft.com/office/spreadsheetml/2017/richdata2" ref="A42:A60">
    <sortCondition ref="A42:A60"/>
  </sortState>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42F0D8-8BFF-4087-B144-F217A8ECDE67}">
  <dimension ref="A1:D66"/>
  <sheetViews>
    <sheetView topLeftCell="A35" workbookViewId="0">
      <selection activeCell="C58" sqref="C58"/>
    </sheetView>
  </sheetViews>
  <sheetFormatPr defaultRowHeight="14.4" x14ac:dyDescent="0.3"/>
  <cols>
    <col min="1" max="1" width="20.77734375" customWidth="1"/>
    <col min="2" max="2" width="17.88671875" customWidth="1"/>
  </cols>
  <sheetData>
    <row r="1" spans="1:4" ht="21" x14ac:dyDescent="0.4">
      <c r="A1" s="2" t="s">
        <v>19</v>
      </c>
    </row>
    <row r="2" spans="1:4" x14ac:dyDescent="0.3">
      <c r="A2" s="3" t="s">
        <v>0</v>
      </c>
      <c r="B2" s="5" t="s">
        <v>9</v>
      </c>
      <c r="D2" s="8"/>
    </row>
    <row r="3" spans="1:4" x14ac:dyDescent="0.3">
      <c r="A3" s="6" t="s">
        <v>44</v>
      </c>
      <c r="B3" s="9">
        <v>0.20636574074074074</v>
      </c>
    </row>
    <row r="4" spans="1:4" x14ac:dyDescent="0.3">
      <c r="A4" s="4" t="s">
        <v>1</v>
      </c>
      <c r="B4" s="10">
        <v>0.17570601851851853</v>
      </c>
    </row>
    <row r="5" spans="1:4" x14ac:dyDescent="0.3">
      <c r="A5" s="4" t="s">
        <v>2</v>
      </c>
      <c r="B5" s="10">
        <v>0.15460648148148148</v>
      </c>
    </row>
    <row r="6" spans="1:4" x14ac:dyDescent="0.3">
      <c r="A6" s="4" t="s">
        <v>33</v>
      </c>
      <c r="B6" s="10">
        <v>0.20011574074074076</v>
      </c>
    </row>
    <row r="7" spans="1:4" x14ac:dyDescent="0.3">
      <c r="A7" s="4" t="s">
        <v>43</v>
      </c>
      <c r="B7" s="10">
        <v>0.20011574074074076</v>
      </c>
    </row>
    <row r="8" spans="1:4" x14ac:dyDescent="0.3">
      <c r="A8" s="4" t="s">
        <v>34</v>
      </c>
      <c r="B8" s="10">
        <v>0.19787037037037036</v>
      </c>
    </row>
    <row r="9" spans="1:4" x14ac:dyDescent="0.3">
      <c r="A9" s="4" t="s">
        <v>42</v>
      </c>
      <c r="B9" s="10">
        <v>0.21431712962962965</v>
      </c>
    </row>
    <row r="10" spans="1:4" x14ac:dyDescent="0.3">
      <c r="A10" s="4" t="s">
        <v>41</v>
      </c>
      <c r="B10" s="10">
        <v>0.1811689814814815</v>
      </c>
    </row>
    <row r="11" spans="1:4" x14ac:dyDescent="0.3">
      <c r="A11" s="4" t="s">
        <v>3</v>
      </c>
      <c r="B11" s="10">
        <v>0.1694097222222222</v>
      </c>
    </row>
    <row r="12" spans="1:4" x14ac:dyDescent="0.3">
      <c r="A12" s="4" t="s">
        <v>48</v>
      </c>
      <c r="B12" s="10">
        <v>0.20032407407407407</v>
      </c>
    </row>
    <row r="13" spans="1:4" x14ac:dyDescent="0.3">
      <c r="A13" s="4" t="s">
        <v>61</v>
      </c>
      <c r="B13" s="10">
        <v>0.20011574074074076</v>
      </c>
    </row>
    <row r="14" spans="1:4" x14ac:dyDescent="0.3">
      <c r="A14" s="4" t="s">
        <v>40</v>
      </c>
      <c r="B14" s="10">
        <v>0.19836805555555556</v>
      </c>
    </row>
    <row r="15" spans="1:4" x14ac:dyDescent="0.3">
      <c r="A15" s="4" t="s">
        <v>39</v>
      </c>
      <c r="B15" s="10">
        <v>0.23591435185185183</v>
      </c>
    </row>
    <row r="16" spans="1:4" x14ac:dyDescent="0.3">
      <c r="A16" s="4" t="s">
        <v>67</v>
      </c>
      <c r="B16" s="11" t="s">
        <v>81</v>
      </c>
    </row>
    <row r="17" spans="1:2" x14ac:dyDescent="0.3">
      <c r="A17" s="4" t="s">
        <v>71</v>
      </c>
      <c r="B17" s="10">
        <v>0.17252314814814815</v>
      </c>
    </row>
    <row r="18" spans="1:2" x14ac:dyDescent="0.3">
      <c r="A18" s="4" t="s">
        <v>38</v>
      </c>
      <c r="B18" s="11" t="s">
        <v>82</v>
      </c>
    </row>
    <row r="19" spans="1:2" x14ac:dyDescent="0.3">
      <c r="A19" s="4" t="s">
        <v>58</v>
      </c>
      <c r="B19" s="10">
        <v>0.20152777777777778</v>
      </c>
    </row>
    <row r="20" spans="1:2" x14ac:dyDescent="0.3">
      <c r="A20" s="4" t="s">
        <v>30</v>
      </c>
      <c r="B20" s="10">
        <v>0.20032407407407407</v>
      </c>
    </row>
    <row r="21" spans="1:2" x14ac:dyDescent="0.3">
      <c r="A21" s="4" t="s">
        <v>60</v>
      </c>
      <c r="B21" s="10">
        <v>0.19907407407407407</v>
      </c>
    </row>
    <row r="22" spans="1:2" x14ac:dyDescent="0.3">
      <c r="A22" s="4" t="s">
        <v>35</v>
      </c>
      <c r="B22" s="10">
        <v>0.20149305555555555</v>
      </c>
    </row>
    <row r="23" spans="1:2" x14ac:dyDescent="0.3">
      <c r="A23" s="4" t="s">
        <v>37</v>
      </c>
      <c r="B23" s="11" t="s">
        <v>83</v>
      </c>
    </row>
    <row r="24" spans="1:2" x14ac:dyDescent="0.3">
      <c r="A24" s="4" t="s">
        <v>49</v>
      </c>
      <c r="B24" s="10">
        <v>0.20832175925925925</v>
      </c>
    </row>
    <row r="25" spans="1:2" x14ac:dyDescent="0.3">
      <c r="A25" s="4" t="s">
        <v>53</v>
      </c>
      <c r="B25" s="10">
        <v>0.2024074074074074</v>
      </c>
    </row>
    <row r="26" spans="1:2" x14ac:dyDescent="0.3">
      <c r="A26" s="4" t="s">
        <v>57</v>
      </c>
      <c r="B26" s="10">
        <v>0.18006944444444442</v>
      </c>
    </row>
    <row r="27" spans="1:2" x14ac:dyDescent="0.3">
      <c r="A27" s="4" t="s">
        <v>4</v>
      </c>
      <c r="B27" s="10">
        <v>0.20832175925925925</v>
      </c>
    </row>
    <row r="28" spans="1:2" x14ac:dyDescent="0.3">
      <c r="A28" s="4" t="s">
        <v>26</v>
      </c>
      <c r="B28" s="10">
        <v>0.21105324074074075</v>
      </c>
    </row>
    <row r="29" spans="1:2" x14ac:dyDescent="0.3">
      <c r="A29" s="4" t="s">
        <v>56</v>
      </c>
      <c r="B29" s="10">
        <v>0.20832175925925925</v>
      </c>
    </row>
    <row r="30" spans="1:2" x14ac:dyDescent="0.3">
      <c r="A30" s="4" t="s">
        <v>54</v>
      </c>
      <c r="B30" s="10">
        <v>0.1694097222222222</v>
      </c>
    </row>
    <row r="31" spans="1:2" x14ac:dyDescent="0.3">
      <c r="A31" s="4" t="s">
        <v>23</v>
      </c>
      <c r="B31" s="10">
        <v>0.16518518518518518</v>
      </c>
    </row>
    <row r="32" spans="1:2" x14ac:dyDescent="0.3">
      <c r="A32" s="4" t="s">
        <v>10</v>
      </c>
      <c r="B32" s="10">
        <v>0.24144675925925926</v>
      </c>
    </row>
    <row r="33" spans="1:2" x14ac:dyDescent="0.3">
      <c r="A33" s="4" t="s">
        <v>55</v>
      </c>
      <c r="B33" s="10">
        <v>0.19319444444444445</v>
      </c>
    </row>
    <row r="34" spans="1:2" x14ac:dyDescent="0.3">
      <c r="A34" s="4" t="s">
        <v>36</v>
      </c>
      <c r="B34" s="10">
        <v>0.20149305555555555</v>
      </c>
    </row>
    <row r="35" spans="1:2" x14ac:dyDescent="0.3">
      <c r="A35" s="4"/>
      <c r="B35" s="11"/>
    </row>
    <row r="36" spans="1:2" x14ac:dyDescent="0.3">
      <c r="A36" s="3" t="s">
        <v>5</v>
      </c>
      <c r="B36" s="11"/>
    </row>
    <row r="37" spans="1:2" x14ac:dyDescent="0.3">
      <c r="A37" s="4" t="s">
        <v>13</v>
      </c>
      <c r="B37" s="10">
        <v>9.3703703703703692E-2</v>
      </c>
    </row>
    <row r="38" spans="1:2" x14ac:dyDescent="0.3">
      <c r="A38" s="4" t="s">
        <v>84</v>
      </c>
      <c r="B38" s="10">
        <v>0.10155092592592592</v>
      </c>
    </row>
    <row r="39" spans="1:2" x14ac:dyDescent="0.3">
      <c r="A39" s="4" t="s">
        <v>46</v>
      </c>
      <c r="B39" s="10">
        <v>0.11829861111111112</v>
      </c>
    </row>
    <row r="40" spans="1:2" x14ac:dyDescent="0.3">
      <c r="A40" s="4" t="s">
        <v>15</v>
      </c>
      <c r="B40" s="10">
        <v>9.195601851851852E-2</v>
      </c>
    </row>
    <row r="41" spans="1:2" x14ac:dyDescent="0.3">
      <c r="A41" s="4" t="s">
        <v>31</v>
      </c>
      <c r="B41" s="10">
        <v>0.10429398148148149</v>
      </c>
    </row>
    <row r="42" spans="1:2" x14ac:dyDescent="0.3">
      <c r="A42" s="4" t="s">
        <v>17</v>
      </c>
      <c r="B42" s="10">
        <v>0.12016203703703704</v>
      </c>
    </row>
    <row r="43" spans="1:2" x14ac:dyDescent="0.3">
      <c r="A43" s="4" t="s">
        <v>6</v>
      </c>
      <c r="B43" s="10">
        <v>0.11832175925925925</v>
      </c>
    </row>
    <row r="44" spans="1:2" x14ac:dyDescent="0.3">
      <c r="A44" s="4" t="s">
        <v>69</v>
      </c>
      <c r="B44" s="10">
        <v>8.8587962962962966E-2</v>
      </c>
    </row>
    <row r="45" spans="1:2" x14ac:dyDescent="0.3">
      <c r="A45" s="4" t="s">
        <v>11</v>
      </c>
      <c r="B45" s="10">
        <v>0.10776620370370371</v>
      </c>
    </row>
    <row r="46" spans="1:2" x14ac:dyDescent="0.3">
      <c r="A46" s="4" t="s">
        <v>29</v>
      </c>
      <c r="B46" s="10">
        <v>9.418981481481481E-2</v>
      </c>
    </row>
    <row r="47" spans="1:2" x14ac:dyDescent="0.3">
      <c r="A47" s="4" t="s">
        <v>27</v>
      </c>
      <c r="B47" s="10">
        <v>0.10960648148148149</v>
      </c>
    </row>
    <row r="48" spans="1:2" x14ac:dyDescent="0.3">
      <c r="A48" s="4" t="s">
        <v>51</v>
      </c>
      <c r="B48" s="10">
        <v>9.2349537037037036E-2</v>
      </c>
    </row>
    <row r="49" spans="1:2" x14ac:dyDescent="0.3">
      <c r="A49" s="4" t="s">
        <v>7</v>
      </c>
      <c r="B49" s="10">
        <v>0.10734953703703703</v>
      </c>
    </row>
    <row r="50" spans="1:2" x14ac:dyDescent="0.3">
      <c r="A50" s="4" t="s">
        <v>68</v>
      </c>
      <c r="B50" s="10">
        <v>9.3564814814814823E-2</v>
      </c>
    </row>
    <row r="51" spans="1:2" x14ac:dyDescent="0.3">
      <c r="A51" s="4" t="s">
        <v>28</v>
      </c>
      <c r="B51" s="10">
        <v>0.10907407407407409</v>
      </c>
    </row>
    <row r="52" spans="1:2" x14ac:dyDescent="0.3">
      <c r="A52" s="4" t="s">
        <v>24</v>
      </c>
      <c r="B52" s="10">
        <v>0.1254861111111111</v>
      </c>
    </row>
    <row r="53" spans="1:2" x14ac:dyDescent="0.3">
      <c r="A53" s="4" t="s">
        <v>32</v>
      </c>
      <c r="B53" s="10">
        <v>9.8402777777777783E-2</v>
      </c>
    </row>
    <row r="54" spans="1:2" x14ac:dyDescent="0.3">
      <c r="A54" s="4" t="s">
        <v>25</v>
      </c>
      <c r="B54" s="10">
        <v>8.6516203703703706E-2</v>
      </c>
    </row>
    <row r="55" spans="1:2" x14ac:dyDescent="0.3">
      <c r="A55" s="4" t="s">
        <v>14</v>
      </c>
      <c r="B55" s="10">
        <v>9.3506944444444448E-2</v>
      </c>
    </row>
    <row r="56" spans="1:2" x14ac:dyDescent="0.3">
      <c r="A56" s="4" t="s">
        <v>22</v>
      </c>
      <c r="B56" s="10">
        <v>8.1504629629629635E-2</v>
      </c>
    </row>
    <row r="57" spans="1:2" x14ac:dyDescent="0.3">
      <c r="A57" s="4" t="s">
        <v>52</v>
      </c>
      <c r="B57" s="10">
        <v>0.10789351851851851</v>
      </c>
    </row>
    <row r="58" spans="1:2" x14ac:dyDescent="0.3">
      <c r="A58" s="4" t="s">
        <v>16</v>
      </c>
      <c r="B58" s="10">
        <v>0.12016203703703704</v>
      </c>
    </row>
    <row r="59" spans="1:2" x14ac:dyDescent="0.3">
      <c r="A59" s="4" t="s">
        <v>47</v>
      </c>
      <c r="B59" s="10">
        <v>8.7175925925925934E-2</v>
      </c>
    </row>
    <row r="61" spans="1:2" x14ac:dyDescent="0.3">
      <c r="A61" t="s">
        <v>85</v>
      </c>
    </row>
    <row r="62" spans="1:2" x14ac:dyDescent="0.3">
      <c r="A62" t="s">
        <v>97</v>
      </c>
    </row>
    <row r="63" spans="1:2" x14ac:dyDescent="0.3">
      <c r="A63" t="s">
        <v>86</v>
      </c>
    </row>
    <row r="64" spans="1:2" x14ac:dyDescent="0.3">
      <c r="A64" t="s">
        <v>96</v>
      </c>
    </row>
    <row r="65" spans="1:1" x14ac:dyDescent="0.3">
      <c r="A65" t="s">
        <v>87</v>
      </c>
    </row>
    <row r="66" spans="1:1" x14ac:dyDescent="0.3">
      <c r="A66" t="s">
        <v>101</v>
      </c>
    </row>
  </sheetData>
  <sortState xmlns:xlrd2="http://schemas.microsoft.com/office/spreadsheetml/2017/richdata2" ref="A37:A59">
    <sortCondition ref="A37:A59"/>
  </sortState>
  <pageMargins left="0.7" right="0.7" top="0.75" bottom="0.75" header="0.3" footer="0.3"/>
  <pageSetup paperSize="9"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B4D039-C2F5-447A-B639-8C32E4687184}">
  <dimension ref="A1:D62"/>
  <sheetViews>
    <sheetView topLeftCell="A31" workbookViewId="0">
      <selection activeCell="D45" sqref="D45"/>
    </sheetView>
  </sheetViews>
  <sheetFormatPr defaultRowHeight="14.4" x14ac:dyDescent="0.3"/>
  <cols>
    <col min="1" max="1" width="21.44140625" customWidth="1"/>
  </cols>
  <sheetData>
    <row r="1" spans="1:4" ht="21" x14ac:dyDescent="0.4">
      <c r="A1" s="2" t="s">
        <v>20</v>
      </c>
    </row>
    <row r="2" spans="1:4" x14ac:dyDescent="0.3">
      <c r="A2" s="3" t="s">
        <v>0</v>
      </c>
      <c r="B2" s="5" t="s">
        <v>9</v>
      </c>
      <c r="D2" s="8"/>
    </row>
    <row r="3" spans="1:4" x14ac:dyDescent="0.3">
      <c r="A3" s="6" t="s">
        <v>45</v>
      </c>
      <c r="B3" s="9">
        <v>0.21637731481481481</v>
      </c>
    </row>
    <row r="4" spans="1:4" x14ac:dyDescent="0.3">
      <c r="A4" s="4" t="s">
        <v>1</v>
      </c>
      <c r="B4" s="10">
        <v>0.16464120370370369</v>
      </c>
    </row>
    <row r="5" spans="1:4" x14ac:dyDescent="0.3">
      <c r="A5" s="4" t="s">
        <v>2</v>
      </c>
      <c r="B5" s="10">
        <v>0.14466435185185186</v>
      </c>
    </row>
    <row r="6" spans="1:4" x14ac:dyDescent="0.3">
      <c r="A6" s="4" t="s">
        <v>33</v>
      </c>
      <c r="B6" s="10">
        <v>0.19866898148148149</v>
      </c>
    </row>
    <row r="7" spans="1:4" x14ac:dyDescent="0.3">
      <c r="A7" s="4" t="s">
        <v>43</v>
      </c>
      <c r="B7" s="10">
        <v>0.19866898148148149</v>
      </c>
    </row>
    <row r="8" spans="1:4" x14ac:dyDescent="0.3">
      <c r="A8" s="4" t="s">
        <v>34</v>
      </c>
      <c r="B8" s="10">
        <v>0.13621527777777778</v>
      </c>
    </row>
    <row r="9" spans="1:4" x14ac:dyDescent="0.3">
      <c r="A9" s="4" t="s">
        <v>42</v>
      </c>
      <c r="B9" s="10">
        <v>0.22231481481481483</v>
      </c>
    </row>
    <row r="10" spans="1:4" x14ac:dyDescent="0.3">
      <c r="A10" s="4" t="s">
        <v>41</v>
      </c>
      <c r="B10" s="10">
        <v>0.17179398148148148</v>
      </c>
    </row>
    <row r="11" spans="1:4" x14ac:dyDescent="0.3">
      <c r="A11" s="4" t="s">
        <v>3</v>
      </c>
      <c r="B11" s="10">
        <v>0.13291666666666666</v>
      </c>
    </row>
    <row r="12" spans="1:4" x14ac:dyDescent="0.3">
      <c r="A12" s="4" t="s">
        <v>61</v>
      </c>
      <c r="B12" s="10">
        <v>0.19866898148148149</v>
      </c>
    </row>
    <row r="13" spans="1:4" x14ac:dyDescent="0.3">
      <c r="A13" s="4" t="s">
        <v>40</v>
      </c>
      <c r="B13" s="10">
        <v>0.2061574074074074</v>
      </c>
    </row>
    <row r="14" spans="1:4" x14ac:dyDescent="0.3">
      <c r="A14" s="4" t="s">
        <v>77</v>
      </c>
      <c r="B14" s="10">
        <v>0.2102199074074074</v>
      </c>
    </row>
    <row r="15" spans="1:4" x14ac:dyDescent="0.3">
      <c r="A15" s="4" t="s">
        <v>58</v>
      </c>
      <c r="B15" s="10">
        <v>0.16158564814814816</v>
      </c>
    </row>
    <row r="16" spans="1:4" x14ac:dyDescent="0.3">
      <c r="A16" s="4" t="s">
        <v>60</v>
      </c>
      <c r="B16" s="10">
        <v>0.18604166666666666</v>
      </c>
    </row>
    <row r="17" spans="1:2" x14ac:dyDescent="0.3">
      <c r="A17" s="4" t="s">
        <v>35</v>
      </c>
      <c r="B17" s="10">
        <v>0.21637731481481481</v>
      </c>
    </row>
    <row r="18" spans="1:2" x14ac:dyDescent="0.3">
      <c r="A18" s="4" t="s">
        <v>37</v>
      </c>
      <c r="B18" s="10">
        <v>0.22231481481481483</v>
      </c>
    </row>
    <row r="19" spans="1:2" x14ac:dyDescent="0.3">
      <c r="A19" s="4" t="s">
        <v>64</v>
      </c>
      <c r="B19" s="10">
        <v>0.2102199074074074</v>
      </c>
    </row>
    <row r="20" spans="1:2" x14ac:dyDescent="0.3">
      <c r="A20" s="4" t="s">
        <v>49</v>
      </c>
      <c r="B20" s="10">
        <v>0.21686342592592592</v>
      </c>
    </row>
    <row r="21" spans="1:2" x14ac:dyDescent="0.3">
      <c r="A21" s="4" t="s">
        <v>53</v>
      </c>
      <c r="B21" s="10">
        <v>0.20230324074074071</v>
      </c>
    </row>
    <row r="22" spans="1:2" x14ac:dyDescent="0.3">
      <c r="A22" s="4" t="s">
        <v>57</v>
      </c>
      <c r="B22" s="10">
        <v>0.19386574074074073</v>
      </c>
    </row>
    <row r="23" spans="1:2" x14ac:dyDescent="0.3">
      <c r="A23" s="4" t="s">
        <v>103</v>
      </c>
      <c r="B23" s="10">
        <v>0.20760416666666667</v>
      </c>
    </row>
    <row r="24" spans="1:2" x14ac:dyDescent="0.3">
      <c r="A24" s="4" t="s">
        <v>62</v>
      </c>
      <c r="B24" s="10">
        <v>0.21811342592592595</v>
      </c>
    </row>
    <row r="25" spans="1:2" x14ac:dyDescent="0.3">
      <c r="A25" s="4" t="s">
        <v>129</v>
      </c>
      <c r="B25" s="10">
        <v>0.16158564814814816</v>
      </c>
    </row>
    <row r="26" spans="1:2" x14ac:dyDescent="0.3">
      <c r="A26" s="4" t="s">
        <v>4</v>
      </c>
      <c r="B26" s="10">
        <v>0.18722222222222221</v>
      </c>
    </row>
    <row r="27" spans="1:2" x14ac:dyDescent="0.3">
      <c r="A27" s="4" t="s">
        <v>26</v>
      </c>
      <c r="B27" s="10">
        <v>0.23126157407407408</v>
      </c>
    </row>
    <row r="28" spans="1:2" x14ac:dyDescent="0.3">
      <c r="A28" s="4" t="s">
        <v>56</v>
      </c>
      <c r="B28" s="10">
        <v>0.21686342592592592</v>
      </c>
    </row>
    <row r="29" spans="1:2" x14ac:dyDescent="0.3">
      <c r="A29" s="4" t="s">
        <v>54</v>
      </c>
      <c r="B29" s="10">
        <v>0.16158564814814816</v>
      </c>
    </row>
    <row r="30" spans="1:2" x14ac:dyDescent="0.3">
      <c r="A30" s="4" t="s">
        <v>76</v>
      </c>
      <c r="B30" s="10">
        <v>0.24225694444444446</v>
      </c>
    </row>
    <row r="31" spans="1:2" x14ac:dyDescent="0.3">
      <c r="A31" s="4" t="s">
        <v>23</v>
      </c>
      <c r="B31" s="10">
        <v>0.17777777777777778</v>
      </c>
    </row>
    <row r="32" spans="1:2" x14ac:dyDescent="0.3">
      <c r="A32" s="4" t="s">
        <v>10</v>
      </c>
      <c r="B32" s="10">
        <v>0.24225694444444446</v>
      </c>
    </row>
    <row r="33" spans="1:2" x14ac:dyDescent="0.3">
      <c r="A33" s="4" t="s">
        <v>74</v>
      </c>
      <c r="B33" s="10">
        <v>0.21112268518518518</v>
      </c>
    </row>
    <row r="34" spans="1:2" x14ac:dyDescent="0.3">
      <c r="A34" s="4" t="s">
        <v>55</v>
      </c>
      <c r="B34" s="10">
        <v>0.20619212962962963</v>
      </c>
    </row>
    <row r="35" spans="1:2" x14ac:dyDescent="0.3">
      <c r="A35" s="4" t="s">
        <v>36</v>
      </c>
      <c r="B35" s="10">
        <v>0.18972222222222224</v>
      </c>
    </row>
    <row r="36" spans="1:2" x14ac:dyDescent="0.3">
      <c r="A36" s="4"/>
      <c r="B36" s="11"/>
    </row>
    <row r="37" spans="1:2" x14ac:dyDescent="0.3">
      <c r="A37" s="3" t="s">
        <v>5</v>
      </c>
      <c r="B37" s="11"/>
    </row>
    <row r="38" spans="1:2" x14ac:dyDescent="0.3">
      <c r="A38" s="4" t="s">
        <v>13</v>
      </c>
      <c r="B38" s="10">
        <v>9.418981481481481E-2</v>
      </c>
    </row>
    <row r="39" spans="1:2" x14ac:dyDescent="0.3">
      <c r="A39" s="4" t="s">
        <v>46</v>
      </c>
      <c r="B39" s="10">
        <v>0.10528935185185184</v>
      </c>
    </row>
    <row r="40" spans="1:2" x14ac:dyDescent="0.3">
      <c r="A40" s="4" t="s">
        <v>15</v>
      </c>
      <c r="B40" s="10">
        <v>9.0000000000000011E-2</v>
      </c>
    </row>
    <row r="41" spans="1:2" x14ac:dyDescent="0.3">
      <c r="A41" s="4" t="s">
        <v>102</v>
      </c>
      <c r="B41" s="10">
        <v>0.13</v>
      </c>
    </row>
    <row r="42" spans="1:2" x14ac:dyDescent="0.3">
      <c r="A42" s="4" t="s">
        <v>104</v>
      </c>
      <c r="B42" s="10">
        <v>0.12484953703703704</v>
      </c>
    </row>
    <row r="43" spans="1:2" x14ac:dyDescent="0.3">
      <c r="A43" s="4" t="s">
        <v>6</v>
      </c>
      <c r="B43" s="10">
        <v>0.10684027777777778</v>
      </c>
    </row>
    <row r="44" spans="1:2" x14ac:dyDescent="0.3">
      <c r="A44" s="4" t="s">
        <v>11</v>
      </c>
      <c r="B44" s="10">
        <v>8.396990740740741E-2</v>
      </c>
    </row>
    <row r="45" spans="1:2" x14ac:dyDescent="0.3">
      <c r="A45" s="4" t="s">
        <v>29</v>
      </c>
      <c r="B45" s="10">
        <v>9.4293981481481479E-2</v>
      </c>
    </row>
    <row r="46" spans="1:2" x14ac:dyDescent="0.3">
      <c r="A46" s="4" t="s">
        <v>27</v>
      </c>
      <c r="B46" s="10">
        <v>0.10842592592592593</v>
      </c>
    </row>
    <row r="47" spans="1:2" x14ac:dyDescent="0.3">
      <c r="A47" s="4" t="s">
        <v>51</v>
      </c>
      <c r="B47" s="10">
        <v>0.11945601851851852</v>
      </c>
    </row>
    <row r="48" spans="1:2" x14ac:dyDescent="0.3">
      <c r="A48" s="4" t="s">
        <v>7</v>
      </c>
      <c r="B48" s="10">
        <v>0.10085648148148148</v>
      </c>
    </row>
    <row r="49" spans="1:2" x14ac:dyDescent="0.3">
      <c r="A49" s="4" t="s">
        <v>28</v>
      </c>
      <c r="B49" s="10">
        <v>0.11185185185185186</v>
      </c>
    </row>
    <row r="50" spans="1:2" x14ac:dyDescent="0.3">
      <c r="A50" s="4" t="s">
        <v>24</v>
      </c>
      <c r="B50" s="10">
        <v>0.11945601851851852</v>
      </c>
    </row>
    <row r="51" spans="1:2" x14ac:dyDescent="0.3">
      <c r="A51" s="4" t="s">
        <v>32</v>
      </c>
      <c r="B51" s="10">
        <v>9.0486111111111114E-2</v>
      </c>
    </row>
    <row r="52" spans="1:2" x14ac:dyDescent="0.3">
      <c r="A52" s="4" t="s">
        <v>25</v>
      </c>
      <c r="B52" s="10">
        <v>8.0439814814814811E-2</v>
      </c>
    </row>
    <row r="53" spans="1:2" x14ac:dyDescent="0.3">
      <c r="A53" s="4" t="s">
        <v>14</v>
      </c>
      <c r="B53" s="10">
        <v>9.3402777777777779E-2</v>
      </c>
    </row>
    <row r="54" spans="1:2" x14ac:dyDescent="0.3">
      <c r="A54" s="4" t="s">
        <v>22</v>
      </c>
      <c r="B54" s="10">
        <v>8.4513888888888888E-2</v>
      </c>
    </row>
    <row r="55" spans="1:2" x14ac:dyDescent="0.3">
      <c r="A55" s="4" t="s">
        <v>52</v>
      </c>
      <c r="B55" s="10">
        <v>0.11945601851851852</v>
      </c>
    </row>
    <row r="56" spans="1:2" x14ac:dyDescent="0.3">
      <c r="A56" s="7" t="s">
        <v>16</v>
      </c>
      <c r="B56" s="10">
        <v>0.12484953703703704</v>
      </c>
    </row>
    <row r="58" spans="1:2" x14ac:dyDescent="0.3">
      <c r="A58" t="s">
        <v>105</v>
      </c>
    </row>
    <row r="59" spans="1:2" x14ac:dyDescent="0.3">
      <c r="A59" t="s">
        <v>106</v>
      </c>
    </row>
    <row r="60" spans="1:2" x14ac:dyDescent="0.3">
      <c r="A60" t="s">
        <v>107</v>
      </c>
    </row>
    <row r="61" spans="1:2" x14ac:dyDescent="0.3">
      <c r="A61" t="s">
        <v>114</v>
      </c>
    </row>
    <row r="62" spans="1:2" x14ac:dyDescent="0.3">
      <c r="A62" t="s">
        <v>108</v>
      </c>
    </row>
  </sheetData>
  <sortState xmlns:xlrd2="http://schemas.microsoft.com/office/spreadsheetml/2017/richdata2" ref="A38:A55">
    <sortCondition ref="A38:A55"/>
  </sortState>
  <pageMargins left="0.7" right="0.7" top="0.75" bottom="0.75" header="0.3" footer="0.3"/>
  <pageSetup paperSize="9"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EE2799-9EB2-4B8D-8DEF-428091509848}">
  <dimension ref="A1:D67"/>
  <sheetViews>
    <sheetView topLeftCell="A35" workbookViewId="0">
      <selection activeCell="C54" sqref="C54"/>
    </sheetView>
  </sheetViews>
  <sheetFormatPr defaultRowHeight="14.4" x14ac:dyDescent="0.3"/>
  <cols>
    <col min="1" max="1" width="24.77734375" customWidth="1"/>
  </cols>
  <sheetData>
    <row r="1" spans="1:4" ht="21" x14ac:dyDescent="0.4">
      <c r="A1" s="2" t="s">
        <v>21</v>
      </c>
    </row>
    <row r="2" spans="1:4" x14ac:dyDescent="0.3">
      <c r="A2" s="3" t="s">
        <v>0</v>
      </c>
      <c r="B2" s="5" t="s">
        <v>9</v>
      </c>
      <c r="D2" s="8"/>
    </row>
    <row r="3" spans="1:4" x14ac:dyDescent="0.3">
      <c r="A3" s="6" t="s">
        <v>44</v>
      </c>
      <c r="B3" s="9">
        <v>0.2114236111111111</v>
      </c>
    </row>
    <row r="4" spans="1:4" x14ac:dyDescent="0.3">
      <c r="A4" s="6" t="s">
        <v>46</v>
      </c>
      <c r="B4" s="9">
        <v>0.22747685185185185</v>
      </c>
    </row>
    <row r="5" spans="1:4" x14ac:dyDescent="0.3">
      <c r="A5" s="6" t="s">
        <v>109</v>
      </c>
      <c r="B5" s="9">
        <v>0.15709490740740742</v>
      </c>
    </row>
    <row r="6" spans="1:4" x14ac:dyDescent="0.3">
      <c r="A6" s="4" t="s">
        <v>1</v>
      </c>
      <c r="B6" s="10">
        <v>0.1632638888888889</v>
      </c>
    </row>
    <row r="7" spans="1:4" x14ac:dyDescent="0.3">
      <c r="A7" s="4" t="s">
        <v>2</v>
      </c>
      <c r="B7" s="10">
        <v>0.1545138888888889</v>
      </c>
    </row>
    <row r="8" spans="1:4" x14ac:dyDescent="0.3">
      <c r="A8" s="4" t="s">
        <v>33</v>
      </c>
      <c r="B8" s="10">
        <v>0.17723379629629629</v>
      </c>
    </row>
    <row r="9" spans="1:4" x14ac:dyDescent="0.3">
      <c r="A9" s="4" t="s">
        <v>43</v>
      </c>
      <c r="B9" s="10">
        <v>0.19521990740740738</v>
      </c>
    </row>
    <row r="10" spans="1:4" x14ac:dyDescent="0.3">
      <c r="A10" s="4" t="s">
        <v>34</v>
      </c>
      <c r="B10" s="10">
        <v>0.20119212962962962</v>
      </c>
    </row>
    <row r="11" spans="1:4" x14ac:dyDescent="0.3">
      <c r="A11" s="4" t="s">
        <v>42</v>
      </c>
      <c r="B11" s="10">
        <v>0.20349537037037035</v>
      </c>
    </row>
    <row r="12" spans="1:4" x14ac:dyDescent="0.3">
      <c r="A12" s="4" t="s">
        <v>41</v>
      </c>
      <c r="B12" s="10">
        <v>0.1851851851851852</v>
      </c>
    </row>
    <row r="13" spans="1:4" x14ac:dyDescent="0.3">
      <c r="A13" s="4" t="s">
        <v>3</v>
      </c>
      <c r="B13" s="10">
        <v>0.17906250000000001</v>
      </c>
    </row>
    <row r="14" spans="1:4" x14ac:dyDescent="0.3">
      <c r="A14" s="4" t="s">
        <v>6</v>
      </c>
      <c r="B14" s="10">
        <v>0.22767361111111109</v>
      </c>
    </row>
    <row r="15" spans="1:4" x14ac:dyDescent="0.3">
      <c r="A15" s="4" t="s">
        <v>61</v>
      </c>
      <c r="B15" s="10">
        <v>0.19521990740740738</v>
      </c>
    </row>
    <row r="16" spans="1:4" x14ac:dyDescent="0.3">
      <c r="A16" s="4" t="s">
        <v>40</v>
      </c>
      <c r="B16" s="10">
        <v>0.20034722222222223</v>
      </c>
    </row>
    <row r="17" spans="1:2" x14ac:dyDescent="0.3">
      <c r="A17" s="4" t="s">
        <v>63</v>
      </c>
      <c r="B17" s="10">
        <v>0.22123842592592591</v>
      </c>
    </row>
    <row r="18" spans="1:2" x14ac:dyDescent="0.3">
      <c r="A18" s="4" t="s">
        <v>39</v>
      </c>
      <c r="B18" s="10">
        <v>0.22123842592592591</v>
      </c>
    </row>
    <row r="19" spans="1:2" x14ac:dyDescent="0.3">
      <c r="A19" s="4" t="s">
        <v>11</v>
      </c>
      <c r="B19" s="10">
        <v>0.2268287037037037</v>
      </c>
    </row>
    <row r="20" spans="1:2" x14ac:dyDescent="0.3">
      <c r="A20" s="4" t="s">
        <v>38</v>
      </c>
      <c r="B20" s="10">
        <v>0.19574074074074074</v>
      </c>
    </row>
    <row r="21" spans="1:2" x14ac:dyDescent="0.3">
      <c r="A21" s="4" t="s">
        <v>58</v>
      </c>
      <c r="B21" s="10">
        <v>0.20283564814814814</v>
      </c>
    </row>
    <row r="22" spans="1:2" x14ac:dyDescent="0.3">
      <c r="A22" s="4" t="s">
        <v>60</v>
      </c>
      <c r="B22" s="10">
        <v>0.18865740740740741</v>
      </c>
    </row>
    <row r="23" spans="1:2" x14ac:dyDescent="0.3">
      <c r="A23" s="4" t="s">
        <v>35</v>
      </c>
      <c r="B23" s="10">
        <v>0.2174189814814815</v>
      </c>
    </row>
    <row r="24" spans="1:2" x14ac:dyDescent="0.3">
      <c r="A24" s="4" t="s">
        <v>37</v>
      </c>
      <c r="B24" s="10">
        <v>0.20349537037037035</v>
      </c>
    </row>
    <row r="25" spans="1:2" x14ac:dyDescent="0.3">
      <c r="A25" s="4" t="s">
        <v>64</v>
      </c>
      <c r="B25" s="10">
        <v>0.20693287037037036</v>
      </c>
    </row>
    <row r="26" spans="1:2" x14ac:dyDescent="0.3">
      <c r="A26" s="4" t="s">
        <v>49</v>
      </c>
      <c r="B26" s="10">
        <v>0.20349537037037035</v>
      </c>
    </row>
    <row r="27" spans="1:2" x14ac:dyDescent="0.3">
      <c r="A27" s="4" t="s">
        <v>53</v>
      </c>
      <c r="B27" s="10">
        <v>0.20750000000000002</v>
      </c>
    </row>
    <row r="28" spans="1:2" x14ac:dyDescent="0.3">
      <c r="A28" s="4" t="s">
        <v>57</v>
      </c>
      <c r="B28" s="10">
        <v>0.19431712962962963</v>
      </c>
    </row>
    <row r="29" spans="1:2" x14ac:dyDescent="0.3">
      <c r="A29" s="4" t="s">
        <v>4</v>
      </c>
      <c r="B29" s="10">
        <v>0.20750000000000002</v>
      </c>
    </row>
    <row r="30" spans="1:2" x14ac:dyDescent="0.3">
      <c r="A30" s="4" t="s">
        <v>26</v>
      </c>
      <c r="B30" s="10">
        <v>0.21555555555555558</v>
      </c>
    </row>
    <row r="31" spans="1:2" x14ac:dyDescent="0.3">
      <c r="A31" s="4" t="s">
        <v>75</v>
      </c>
      <c r="B31" s="10">
        <v>0.20750000000000002</v>
      </c>
    </row>
    <row r="32" spans="1:2" x14ac:dyDescent="0.3">
      <c r="A32" s="4" t="s">
        <v>56</v>
      </c>
      <c r="B32" s="10">
        <v>0.21243055555555557</v>
      </c>
    </row>
    <row r="33" spans="1:2" x14ac:dyDescent="0.3">
      <c r="A33" s="4" t="s">
        <v>54</v>
      </c>
      <c r="B33" s="10">
        <v>0.17081018518518518</v>
      </c>
    </row>
    <row r="34" spans="1:2" x14ac:dyDescent="0.3">
      <c r="A34" s="4" t="s">
        <v>76</v>
      </c>
      <c r="B34" s="10">
        <v>0.25292824074074077</v>
      </c>
    </row>
    <row r="35" spans="1:2" x14ac:dyDescent="0.3">
      <c r="A35" s="4" t="s">
        <v>23</v>
      </c>
      <c r="B35" s="10">
        <v>0.16437500000000002</v>
      </c>
    </row>
    <row r="36" spans="1:2" x14ac:dyDescent="0.3">
      <c r="A36" s="4" t="s">
        <v>10</v>
      </c>
      <c r="B36" s="10">
        <v>0.25292824074074077</v>
      </c>
    </row>
    <row r="37" spans="1:2" x14ac:dyDescent="0.3">
      <c r="A37" s="4" t="s">
        <v>50</v>
      </c>
      <c r="B37" s="10">
        <v>0.22767361111111109</v>
      </c>
    </row>
    <row r="38" spans="1:2" x14ac:dyDescent="0.3">
      <c r="A38" s="4" t="s">
        <v>74</v>
      </c>
      <c r="B38" s="10">
        <v>0.2200810185185185</v>
      </c>
    </row>
    <row r="39" spans="1:2" x14ac:dyDescent="0.3">
      <c r="A39" s="4" t="s">
        <v>55</v>
      </c>
      <c r="B39" s="10">
        <v>0.22123842592592591</v>
      </c>
    </row>
    <row r="40" spans="1:2" x14ac:dyDescent="0.3">
      <c r="A40" s="4" t="s">
        <v>36</v>
      </c>
      <c r="B40" s="10">
        <v>0.1996064814814815</v>
      </c>
    </row>
    <row r="41" spans="1:2" x14ac:dyDescent="0.3">
      <c r="A41" s="4"/>
      <c r="B41" s="11"/>
    </row>
    <row r="42" spans="1:2" x14ac:dyDescent="0.3">
      <c r="A42" s="3" t="s">
        <v>5</v>
      </c>
      <c r="B42" s="11"/>
    </row>
    <row r="43" spans="1:2" x14ac:dyDescent="0.3">
      <c r="A43" s="4" t="s">
        <v>13</v>
      </c>
      <c r="B43" s="10">
        <v>9.4837962962962971E-2</v>
      </c>
    </row>
    <row r="44" spans="1:2" x14ac:dyDescent="0.3">
      <c r="A44" s="4" t="s">
        <v>15</v>
      </c>
      <c r="B44" s="10">
        <v>8.4745370370370374E-2</v>
      </c>
    </row>
    <row r="45" spans="1:2" x14ac:dyDescent="0.3">
      <c r="A45" s="4" t="s">
        <v>59</v>
      </c>
      <c r="B45" s="10">
        <v>0.19225694444444444</v>
      </c>
    </row>
    <row r="46" spans="1:2" x14ac:dyDescent="0.3">
      <c r="A46" s="4" t="s">
        <v>31</v>
      </c>
      <c r="B46" s="10">
        <v>9.4861111111111118E-2</v>
      </c>
    </row>
    <row r="47" spans="1:2" x14ac:dyDescent="0.3">
      <c r="A47" s="4" t="s">
        <v>102</v>
      </c>
      <c r="B47" s="10">
        <v>0.12321759259259259</v>
      </c>
    </row>
    <row r="48" spans="1:2" x14ac:dyDescent="0.3">
      <c r="A48" s="4" t="s">
        <v>17</v>
      </c>
      <c r="B48" s="10">
        <v>0.12313657407407408</v>
      </c>
    </row>
    <row r="49" spans="1:2" x14ac:dyDescent="0.3">
      <c r="A49" s="4" t="s">
        <v>29</v>
      </c>
      <c r="B49" s="10">
        <v>9.3726851851851853E-2</v>
      </c>
    </row>
    <row r="50" spans="1:2" x14ac:dyDescent="0.3">
      <c r="A50" s="4" t="s">
        <v>27</v>
      </c>
      <c r="B50" s="10">
        <v>0.10447916666666666</v>
      </c>
    </row>
    <row r="51" spans="1:2" x14ac:dyDescent="0.3">
      <c r="A51" s="4" t="s">
        <v>51</v>
      </c>
      <c r="B51" s="10">
        <v>0.13125000000000001</v>
      </c>
    </row>
    <row r="52" spans="1:2" x14ac:dyDescent="0.3">
      <c r="A52" s="4" t="s">
        <v>7</v>
      </c>
      <c r="B52" s="10">
        <v>9.9537037037037035E-2</v>
      </c>
    </row>
    <row r="53" spans="1:2" x14ac:dyDescent="0.3">
      <c r="A53" s="4" t="s">
        <v>28</v>
      </c>
      <c r="B53" s="10">
        <v>0.11203703703703705</v>
      </c>
    </row>
    <row r="54" spans="1:2" x14ac:dyDescent="0.3">
      <c r="A54" s="4" t="s">
        <v>24</v>
      </c>
      <c r="B54" s="10">
        <v>0.11796296296296298</v>
      </c>
    </row>
    <row r="55" spans="1:2" x14ac:dyDescent="0.3">
      <c r="A55" s="4" t="s">
        <v>32</v>
      </c>
      <c r="B55" s="10">
        <v>8.8842592592592584E-2</v>
      </c>
    </row>
    <row r="56" spans="1:2" x14ac:dyDescent="0.3">
      <c r="A56" s="4" t="s">
        <v>25</v>
      </c>
      <c r="B56" s="10">
        <v>7.4212962962962967E-2</v>
      </c>
    </row>
    <row r="57" spans="1:2" x14ac:dyDescent="0.3">
      <c r="A57" s="4" t="s">
        <v>14</v>
      </c>
      <c r="B57" s="10">
        <v>9.4895833333333332E-2</v>
      </c>
    </row>
    <row r="58" spans="1:2" x14ac:dyDescent="0.3">
      <c r="A58" s="4" t="s">
        <v>22</v>
      </c>
      <c r="B58" s="10">
        <v>8.1226851851851856E-2</v>
      </c>
    </row>
    <row r="59" spans="1:2" x14ac:dyDescent="0.3">
      <c r="A59" s="4" t="s">
        <v>52</v>
      </c>
      <c r="B59" s="10">
        <v>0.13207175925925926</v>
      </c>
    </row>
    <row r="60" spans="1:2" x14ac:dyDescent="0.3">
      <c r="A60" s="4" t="s">
        <v>16</v>
      </c>
      <c r="B60" s="10">
        <v>0.15628472222222223</v>
      </c>
    </row>
    <row r="61" spans="1:2" x14ac:dyDescent="0.3">
      <c r="A61" s="4" t="s">
        <v>47</v>
      </c>
      <c r="B61" s="10">
        <v>8.7199074074074068E-2</v>
      </c>
    </row>
    <row r="63" spans="1:2" x14ac:dyDescent="0.3">
      <c r="A63" t="s">
        <v>110</v>
      </c>
    </row>
    <row r="64" spans="1:2" x14ac:dyDescent="0.3">
      <c r="A64" t="s">
        <v>111</v>
      </c>
    </row>
    <row r="65" spans="1:1" x14ac:dyDescent="0.3">
      <c r="A65" t="s">
        <v>112</v>
      </c>
    </row>
    <row r="66" spans="1:1" x14ac:dyDescent="0.3">
      <c r="A66" t="s">
        <v>113</v>
      </c>
    </row>
    <row r="67" spans="1:1" x14ac:dyDescent="0.3">
      <c r="A67" t="s">
        <v>134</v>
      </c>
    </row>
  </sheetData>
  <sortState xmlns:xlrd2="http://schemas.microsoft.com/office/spreadsheetml/2017/richdata2" ref="A43:A61">
    <sortCondition ref="A43:A61"/>
  </sortState>
  <pageMargins left="0.7" right="0.7" top="0.75" bottom="0.75" header="0.3" footer="0.3"/>
  <pageSetup paperSize="9"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A40B8A-144E-4AF2-AE1F-990E50476000}">
  <dimension ref="A1:X336"/>
  <sheetViews>
    <sheetView tabSelected="1" zoomScaleNormal="100" workbookViewId="0"/>
  </sheetViews>
  <sheetFormatPr defaultRowHeight="14.4" x14ac:dyDescent="0.3"/>
  <cols>
    <col min="1" max="1" width="20.5546875" bestFit="1" customWidth="1"/>
    <col min="2" max="2" width="10.88671875" bestFit="1" customWidth="1"/>
    <col min="3" max="3" width="10.6640625" bestFit="1" customWidth="1"/>
    <col min="4" max="4" width="11.6640625" bestFit="1" customWidth="1"/>
    <col min="6" max="6" width="12.109375" bestFit="1" customWidth="1"/>
    <col min="7" max="7" width="12.21875" customWidth="1"/>
    <col min="8" max="8" width="11" customWidth="1"/>
  </cols>
  <sheetData>
    <row r="1" spans="1:8" x14ac:dyDescent="0.3">
      <c r="B1" s="14" t="s">
        <v>123</v>
      </c>
      <c r="C1" s="14" t="s">
        <v>124</v>
      </c>
      <c r="D1" s="14" t="s">
        <v>124</v>
      </c>
      <c r="E1" s="14" t="s">
        <v>125</v>
      </c>
      <c r="F1" s="14" t="s">
        <v>123</v>
      </c>
    </row>
    <row r="2" spans="1:8" x14ac:dyDescent="0.3">
      <c r="A2" s="5" t="s">
        <v>115</v>
      </c>
      <c r="B2" s="5" t="s">
        <v>116</v>
      </c>
      <c r="C2" s="5" t="s">
        <v>117</v>
      </c>
      <c r="D2" s="5" t="s">
        <v>118</v>
      </c>
      <c r="E2" s="5" t="s">
        <v>119</v>
      </c>
      <c r="F2" s="5" t="s">
        <v>120</v>
      </c>
      <c r="G2" s="5" t="s">
        <v>121</v>
      </c>
      <c r="H2" s="5" t="s">
        <v>122</v>
      </c>
    </row>
    <row r="3" spans="1:8" x14ac:dyDescent="0.3">
      <c r="A3" s="6" t="s">
        <v>44</v>
      </c>
      <c r="B3" s="9">
        <v>0.21715277777777778</v>
      </c>
      <c r="C3" s="9">
        <v>0.20733796296296295</v>
      </c>
      <c r="D3" s="9">
        <v>0.20636574074074074</v>
      </c>
      <c r="E3" s="9">
        <v>0.21637731481481481</v>
      </c>
      <c r="F3" s="9">
        <v>0.2114236111111111</v>
      </c>
      <c r="G3" s="12">
        <f>SUM(B3:F3)</f>
        <v>1.0586574074074073</v>
      </c>
      <c r="H3" s="12">
        <f>G3/5</f>
        <v>0.21173148148148146</v>
      </c>
    </row>
    <row r="4" spans="1:8" x14ac:dyDescent="0.3">
      <c r="A4" s="4" t="s">
        <v>1</v>
      </c>
      <c r="B4" s="10">
        <v>0.18416666666666667</v>
      </c>
      <c r="C4" s="10">
        <v>0.16430555555555557</v>
      </c>
      <c r="D4" s="10">
        <v>0.17570601851851853</v>
      </c>
      <c r="E4" s="10">
        <v>0.16464120370370369</v>
      </c>
      <c r="F4" s="10">
        <v>0.1632638888888889</v>
      </c>
      <c r="G4" s="12">
        <f t="shared" ref="G4:G27" si="0">SUM(B4:F4)</f>
        <v>0.8520833333333333</v>
      </c>
      <c r="H4" s="13">
        <f t="shared" ref="H4:H27" si="1">G4/5</f>
        <v>0.17041666666666666</v>
      </c>
    </row>
    <row r="5" spans="1:8" x14ac:dyDescent="0.3">
      <c r="A5" s="4" t="s">
        <v>2</v>
      </c>
      <c r="B5" s="10">
        <v>0.1519560185185185</v>
      </c>
      <c r="C5" s="10">
        <v>0.14502314814814815</v>
      </c>
      <c r="D5" s="10">
        <v>0.15460648148148148</v>
      </c>
      <c r="E5" s="10">
        <v>0.14466435185185186</v>
      </c>
      <c r="F5" s="10">
        <v>0.1545138888888889</v>
      </c>
      <c r="G5" s="12">
        <f t="shared" si="0"/>
        <v>0.75076388888888901</v>
      </c>
      <c r="H5" s="13">
        <f t="shared" si="1"/>
        <v>0.1501527777777778</v>
      </c>
    </row>
    <row r="6" spans="1:8" x14ac:dyDescent="0.3">
      <c r="A6" s="4" t="s">
        <v>33</v>
      </c>
      <c r="B6" s="10">
        <v>0.19149305555555554</v>
      </c>
      <c r="C6" s="10">
        <v>0.18158564814814815</v>
      </c>
      <c r="D6" s="10">
        <v>0.20011574074074076</v>
      </c>
      <c r="E6" s="10">
        <v>0.19866898148148149</v>
      </c>
      <c r="F6" s="10">
        <v>0.17723379629629629</v>
      </c>
      <c r="G6" s="12">
        <f t="shared" si="0"/>
        <v>0.94909722222222226</v>
      </c>
      <c r="H6" s="12">
        <f t="shared" si="1"/>
        <v>0.18981944444444446</v>
      </c>
    </row>
    <row r="7" spans="1:8" x14ac:dyDescent="0.3">
      <c r="A7" s="4" t="s">
        <v>43</v>
      </c>
      <c r="B7" s="10">
        <v>0.19136574074074075</v>
      </c>
      <c r="C7" s="10">
        <v>0.18547453703703706</v>
      </c>
      <c r="D7" s="10">
        <v>0.20011574074074076</v>
      </c>
      <c r="E7" s="10">
        <v>0.19866898148148149</v>
      </c>
      <c r="F7" s="10">
        <v>0.19521990740740738</v>
      </c>
      <c r="G7" s="12">
        <f t="shared" si="0"/>
        <v>0.97084490740740748</v>
      </c>
      <c r="H7" s="12">
        <f t="shared" si="1"/>
        <v>0.19416898148148148</v>
      </c>
    </row>
    <row r="8" spans="1:8" x14ac:dyDescent="0.3">
      <c r="A8" s="4" t="s">
        <v>34</v>
      </c>
      <c r="B8" s="10">
        <v>0.15091435185185184</v>
      </c>
      <c r="C8" s="10">
        <v>0.18605324074074073</v>
      </c>
      <c r="D8" s="10">
        <v>0.19787037037037036</v>
      </c>
      <c r="E8" s="10">
        <v>0.13621527777777778</v>
      </c>
      <c r="F8" s="10">
        <v>0.20119212962962962</v>
      </c>
      <c r="G8" s="12">
        <f t="shared" si="0"/>
        <v>0.87224537037037031</v>
      </c>
      <c r="H8" s="12">
        <f t="shared" si="1"/>
        <v>0.17444907407407406</v>
      </c>
    </row>
    <row r="9" spans="1:8" x14ac:dyDescent="0.3">
      <c r="A9" s="4" t="s">
        <v>42</v>
      </c>
      <c r="B9" s="10">
        <v>0.21966435185185185</v>
      </c>
      <c r="C9" s="10">
        <v>0.21679398148148146</v>
      </c>
      <c r="D9" s="10">
        <v>0.21431712962962965</v>
      </c>
      <c r="E9" s="10">
        <v>0.22231481481481483</v>
      </c>
      <c r="F9" s="10">
        <v>0.20349537037037035</v>
      </c>
      <c r="G9" s="12">
        <f t="shared" si="0"/>
        <v>1.0765856481481482</v>
      </c>
      <c r="H9" s="12">
        <f t="shared" si="1"/>
        <v>0.21531712962962962</v>
      </c>
    </row>
    <row r="10" spans="1:8" x14ac:dyDescent="0.3">
      <c r="A10" s="4" t="s">
        <v>41</v>
      </c>
      <c r="B10" s="10">
        <v>0.16795138888888891</v>
      </c>
      <c r="C10" s="10">
        <v>0.16097222222222221</v>
      </c>
      <c r="D10" s="10">
        <v>0.1811689814814815</v>
      </c>
      <c r="E10" s="10">
        <v>0.17179398148148148</v>
      </c>
      <c r="F10" s="10">
        <v>0.1851851851851852</v>
      </c>
      <c r="G10" s="12">
        <f t="shared" si="0"/>
        <v>0.86707175925925939</v>
      </c>
      <c r="H10" s="12">
        <f t="shared" si="1"/>
        <v>0.17341435185185189</v>
      </c>
    </row>
    <row r="11" spans="1:8" x14ac:dyDescent="0.3">
      <c r="A11" s="4" t="s">
        <v>3</v>
      </c>
      <c r="B11" s="10">
        <v>0.18416666666666667</v>
      </c>
      <c r="C11" s="10">
        <v>0.1751736111111111</v>
      </c>
      <c r="D11" s="10">
        <v>0.1694097222222222</v>
      </c>
      <c r="E11" s="10">
        <v>0.13291666666666666</v>
      </c>
      <c r="F11" s="10">
        <v>0.17906250000000001</v>
      </c>
      <c r="G11" s="12">
        <f t="shared" si="0"/>
        <v>0.84072916666666664</v>
      </c>
      <c r="H11" s="12">
        <f t="shared" si="1"/>
        <v>0.16814583333333333</v>
      </c>
    </row>
    <row r="12" spans="1:8" x14ac:dyDescent="0.3">
      <c r="A12" s="4" t="s">
        <v>61</v>
      </c>
      <c r="B12" s="10">
        <v>0.19149305555555554</v>
      </c>
      <c r="C12" s="10">
        <v>0.19695601851851852</v>
      </c>
      <c r="D12" s="10">
        <v>0.20011574074074076</v>
      </c>
      <c r="E12" s="10">
        <v>0.19866898148148149</v>
      </c>
      <c r="F12" s="10">
        <v>0.19521990740740738</v>
      </c>
      <c r="G12" s="12">
        <f t="shared" si="0"/>
        <v>0.98245370370370366</v>
      </c>
      <c r="H12" s="12">
        <f t="shared" si="1"/>
        <v>0.19649074074074074</v>
      </c>
    </row>
    <row r="13" spans="1:8" x14ac:dyDescent="0.3">
      <c r="A13" s="4" t="s">
        <v>40</v>
      </c>
      <c r="B13" s="10">
        <v>0.19594907407407405</v>
      </c>
      <c r="C13" s="10">
        <v>0.19300925925925927</v>
      </c>
      <c r="D13" s="10">
        <v>0.19836805555555556</v>
      </c>
      <c r="E13" s="10">
        <v>0.2061574074074074</v>
      </c>
      <c r="F13" s="10">
        <v>0.20034722222222223</v>
      </c>
      <c r="G13" s="12">
        <f t="shared" si="0"/>
        <v>0.99383101851851852</v>
      </c>
      <c r="H13" s="12">
        <f t="shared" si="1"/>
        <v>0.19876620370370371</v>
      </c>
    </row>
    <row r="14" spans="1:8" x14ac:dyDescent="0.3">
      <c r="A14" s="4" t="s">
        <v>58</v>
      </c>
      <c r="B14" s="10">
        <v>0.20127314814814815</v>
      </c>
      <c r="C14" s="10">
        <v>0.19954861111111111</v>
      </c>
      <c r="D14" s="10">
        <v>0.20152777777777778</v>
      </c>
      <c r="E14" s="10">
        <v>0.16158564814814816</v>
      </c>
      <c r="F14" s="10">
        <v>0.20283564814814814</v>
      </c>
      <c r="G14" s="12">
        <f t="shared" si="0"/>
        <v>0.96677083333333325</v>
      </c>
      <c r="H14" s="12">
        <f t="shared" si="1"/>
        <v>0.19335416666666666</v>
      </c>
    </row>
    <row r="15" spans="1:8" x14ac:dyDescent="0.3">
      <c r="A15" s="4" t="s">
        <v>60</v>
      </c>
      <c r="B15" s="10">
        <v>0.18013888888888888</v>
      </c>
      <c r="C15" s="10">
        <v>0.19756944444444446</v>
      </c>
      <c r="D15" s="10">
        <v>0.19907407407407407</v>
      </c>
      <c r="E15" s="10">
        <v>0.18604166666666666</v>
      </c>
      <c r="F15" s="10">
        <v>0.18865740740740741</v>
      </c>
      <c r="G15" s="12">
        <f t="shared" si="0"/>
        <v>0.95148148148148148</v>
      </c>
      <c r="H15" s="12">
        <f t="shared" si="1"/>
        <v>0.1902962962962963</v>
      </c>
    </row>
    <row r="16" spans="1:8" x14ac:dyDescent="0.3">
      <c r="A16" s="4" t="s">
        <v>35</v>
      </c>
      <c r="B16" s="10">
        <v>0.21715277777777778</v>
      </c>
      <c r="C16" s="10">
        <v>0.20680555555555555</v>
      </c>
      <c r="D16" s="10">
        <v>0.20149305555555555</v>
      </c>
      <c r="E16" s="10">
        <v>0.21637731481481481</v>
      </c>
      <c r="F16" s="10">
        <v>0.2174189814814815</v>
      </c>
      <c r="G16" s="12">
        <f t="shared" si="0"/>
        <v>1.0592476851851851</v>
      </c>
      <c r="H16" s="12">
        <f t="shared" si="1"/>
        <v>0.21184953703703702</v>
      </c>
    </row>
    <row r="17" spans="1:11" x14ac:dyDescent="0.3">
      <c r="A17" s="4" t="s">
        <v>49</v>
      </c>
      <c r="B17" s="10">
        <v>0.21625000000000003</v>
      </c>
      <c r="C17" s="10">
        <v>0.20832175925925925</v>
      </c>
      <c r="D17" s="10">
        <v>0.20832175925925925</v>
      </c>
      <c r="E17" s="10">
        <v>0.21686342592592592</v>
      </c>
      <c r="F17" s="10">
        <v>0.20349537037037035</v>
      </c>
      <c r="G17" s="12">
        <f t="shared" si="0"/>
        <v>1.0532523148148147</v>
      </c>
      <c r="H17" s="12">
        <f t="shared" si="1"/>
        <v>0.21065046296296294</v>
      </c>
    </row>
    <row r="18" spans="1:11" x14ac:dyDescent="0.3">
      <c r="A18" s="4" t="s">
        <v>53</v>
      </c>
      <c r="B18" s="10">
        <v>0.20900462962962962</v>
      </c>
      <c r="C18" s="10">
        <v>0.19964120370370372</v>
      </c>
      <c r="D18" s="10">
        <v>0.2024074074074074</v>
      </c>
      <c r="E18" s="10">
        <v>0.20230324074074071</v>
      </c>
      <c r="F18" s="10">
        <v>0.20750000000000002</v>
      </c>
      <c r="G18" s="12">
        <f t="shared" si="0"/>
        <v>1.0208564814814816</v>
      </c>
      <c r="H18" s="12">
        <f t="shared" si="1"/>
        <v>0.20417129629629632</v>
      </c>
    </row>
    <row r="19" spans="1:11" x14ac:dyDescent="0.3">
      <c r="A19" s="4" t="s">
        <v>57</v>
      </c>
      <c r="B19" s="10">
        <v>0.18567129629629631</v>
      </c>
      <c r="C19" s="10">
        <v>0.17922453703703703</v>
      </c>
      <c r="D19" s="10">
        <v>0.18006944444444442</v>
      </c>
      <c r="E19" s="10">
        <v>0.19386574074074073</v>
      </c>
      <c r="F19" s="10">
        <v>0.19431712962962963</v>
      </c>
      <c r="G19" s="12">
        <f t="shared" si="0"/>
        <v>0.93314814814814806</v>
      </c>
      <c r="H19" s="12">
        <f t="shared" si="1"/>
        <v>0.18662962962962962</v>
      </c>
    </row>
    <row r="20" spans="1:11" x14ac:dyDescent="0.3">
      <c r="A20" s="4" t="s">
        <v>4</v>
      </c>
      <c r="B20" s="10">
        <v>0.21553240740740742</v>
      </c>
      <c r="C20" s="10">
        <v>0.20583333333333331</v>
      </c>
      <c r="D20" s="10">
        <v>0.20832175925925925</v>
      </c>
      <c r="E20" s="10">
        <v>0.18722222222222221</v>
      </c>
      <c r="F20" s="10">
        <v>0.20750000000000002</v>
      </c>
      <c r="G20" s="12">
        <f t="shared" si="0"/>
        <v>1.0244097222222222</v>
      </c>
      <c r="H20" s="12">
        <f t="shared" si="1"/>
        <v>0.20488194444444444</v>
      </c>
    </row>
    <row r="21" spans="1:11" x14ac:dyDescent="0.3">
      <c r="A21" s="4" t="s">
        <v>26</v>
      </c>
      <c r="B21" s="10">
        <v>0.20887731481481484</v>
      </c>
      <c r="C21" s="10">
        <v>0.20020833333333332</v>
      </c>
      <c r="D21" s="10">
        <v>0.21105324074074075</v>
      </c>
      <c r="E21" s="10">
        <v>0.23126157407407408</v>
      </c>
      <c r="F21" s="10">
        <v>0.21555555555555558</v>
      </c>
      <c r="G21" s="12">
        <f t="shared" si="0"/>
        <v>1.0669560185185185</v>
      </c>
      <c r="H21" s="12">
        <f t="shared" si="1"/>
        <v>0.21339120370370371</v>
      </c>
    </row>
    <row r="22" spans="1:11" x14ac:dyDescent="0.3">
      <c r="A22" s="4" t="s">
        <v>56</v>
      </c>
      <c r="B22" s="10">
        <v>0.21625000000000003</v>
      </c>
      <c r="C22" s="10">
        <v>0.20832175925925925</v>
      </c>
      <c r="D22" s="10">
        <v>0.20832175925925925</v>
      </c>
      <c r="E22" s="10">
        <v>0.21686342592592592</v>
      </c>
      <c r="F22" s="10">
        <v>0.21243055555555557</v>
      </c>
      <c r="G22" s="12">
        <f t="shared" si="0"/>
        <v>1.0621874999999998</v>
      </c>
      <c r="H22" s="12">
        <f t="shared" si="1"/>
        <v>0.21243749999999997</v>
      </c>
    </row>
    <row r="23" spans="1:11" x14ac:dyDescent="0.3">
      <c r="A23" s="4" t="s">
        <v>54</v>
      </c>
      <c r="B23" s="10">
        <v>0.18416666666666667</v>
      </c>
      <c r="C23" s="10">
        <v>0.1751736111111111</v>
      </c>
      <c r="D23" s="10">
        <v>0.1694097222222222</v>
      </c>
      <c r="E23" s="10">
        <v>0.16158564814814816</v>
      </c>
      <c r="F23" s="10">
        <v>0.17081018518518518</v>
      </c>
      <c r="G23" s="12">
        <f t="shared" si="0"/>
        <v>0.86114583333333328</v>
      </c>
      <c r="H23" s="12">
        <f t="shared" si="1"/>
        <v>0.17222916666666666</v>
      </c>
    </row>
    <row r="24" spans="1:11" x14ac:dyDescent="0.3">
      <c r="A24" s="4" t="s">
        <v>23</v>
      </c>
      <c r="B24" s="10">
        <v>0.18538194444444445</v>
      </c>
      <c r="C24" s="10">
        <v>0.17621527777777779</v>
      </c>
      <c r="D24" s="10">
        <v>0.16518518518518518</v>
      </c>
      <c r="E24" s="10">
        <v>0.17777777777777778</v>
      </c>
      <c r="F24" s="10">
        <v>0.16437500000000002</v>
      </c>
      <c r="G24" s="12">
        <f t="shared" si="0"/>
        <v>0.86893518518518531</v>
      </c>
      <c r="H24" s="12">
        <f t="shared" si="1"/>
        <v>0.17378703703703707</v>
      </c>
    </row>
    <row r="25" spans="1:11" x14ac:dyDescent="0.3">
      <c r="A25" s="4" t="s">
        <v>10</v>
      </c>
      <c r="B25" s="10">
        <v>0.22990740740740742</v>
      </c>
      <c r="C25" s="10">
        <v>0.23194444444444443</v>
      </c>
      <c r="D25" s="10">
        <v>0.24144675925925926</v>
      </c>
      <c r="E25" s="10">
        <v>0.24225694444444446</v>
      </c>
      <c r="F25" s="10">
        <v>0.25292824074074077</v>
      </c>
      <c r="G25" s="12">
        <f t="shared" si="0"/>
        <v>1.1984837962962964</v>
      </c>
      <c r="H25" s="12">
        <f t="shared" si="1"/>
        <v>0.23969675925925929</v>
      </c>
    </row>
    <row r="26" spans="1:11" x14ac:dyDescent="0.3">
      <c r="A26" s="4" t="s">
        <v>55</v>
      </c>
      <c r="B26" s="10">
        <v>0.18509259259259259</v>
      </c>
      <c r="C26" s="10">
        <v>0.18625</v>
      </c>
      <c r="D26" s="10">
        <v>0.19319444444444445</v>
      </c>
      <c r="E26" s="10">
        <v>0.20619212962962963</v>
      </c>
      <c r="F26" s="10">
        <v>0.22123842592592591</v>
      </c>
      <c r="G26" s="12">
        <f t="shared" si="0"/>
        <v>0.9919675925925926</v>
      </c>
      <c r="H26" s="12">
        <f t="shared" si="1"/>
        <v>0.19839351851851852</v>
      </c>
    </row>
    <row r="27" spans="1:11" x14ac:dyDescent="0.3">
      <c r="A27" s="4" t="s">
        <v>36</v>
      </c>
      <c r="B27" s="10">
        <v>0.21054398148148148</v>
      </c>
      <c r="C27" s="10">
        <v>0.19699074074074074</v>
      </c>
      <c r="D27" s="10">
        <v>0.20149305555555555</v>
      </c>
      <c r="E27" s="10">
        <v>0.18972222222222224</v>
      </c>
      <c r="F27" s="10">
        <v>0.1996064814814815</v>
      </c>
      <c r="G27" s="12">
        <f t="shared" si="0"/>
        <v>0.99835648148148148</v>
      </c>
      <c r="H27" s="12">
        <f t="shared" si="1"/>
        <v>0.19967129629629629</v>
      </c>
    </row>
    <row r="28" spans="1:11" x14ac:dyDescent="0.3">
      <c r="G28" s="17"/>
      <c r="H28" s="1"/>
    </row>
    <row r="29" spans="1:11" x14ac:dyDescent="0.3">
      <c r="A29" s="16" t="s">
        <v>126</v>
      </c>
      <c r="G29" s="17"/>
      <c r="H29" s="1"/>
      <c r="K29" t="s">
        <v>135</v>
      </c>
    </row>
    <row r="30" spans="1:11" x14ac:dyDescent="0.3">
      <c r="A30" s="6" t="s">
        <v>109</v>
      </c>
      <c r="B30" s="9"/>
      <c r="C30" s="4"/>
      <c r="D30" s="4"/>
      <c r="E30" s="4"/>
      <c r="F30" s="9">
        <v>0.15709490740740742</v>
      </c>
      <c r="G30" s="12">
        <f t="shared" ref="G30:G53" si="2">SUM(B30:F30)</f>
        <v>0.15709490740740742</v>
      </c>
      <c r="H30" s="12">
        <f>G30</f>
        <v>0.15709490740740742</v>
      </c>
    </row>
    <row r="31" spans="1:11" x14ac:dyDescent="0.3">
      <c r="A31" s="4" t="s">
        <v>65</v>
      </c>
      <c r="B31" s="10"/>
      <c r="C31" s="10">
        <v>0.21203703703703702</v>
      </c>
      <c r="D31" s="11"/>
      <c r="E31" s="4"/>
      <c r="F31" s="4"/>
      <c r="G31" s="12">
        <f t="shared" si="2"/>
        <v>0.21203703703703702</v>
      </c>
      <c r="H31" s="12">
        <f>G31</f>
        <v>0.21203703703703702</v>
      </c>
    </row>
    <row r="32" spans="1:11" x14ac:dyDescent="0.3">
      <c r="A32" s="4" t="s">
        <v>48</v>
      </c>
      <c r="B32" s="15" t="s">
        <v>127</v>
      </c>
      <c r="C32" s="4"/>
      <c r="D32" s="10">
        <v>0.20032407407407407</v>
      </c>
      <c r="E32" s="4"/>
      <c r="F32" s="4"/>
      <c r="G32" s="12">
        <f t="shared" si="2"/>
        <v>0.20032407407407407</v>
      </c>
      <c r="H32" s="12">
        <f>G32</f>
        <v>0.20032407407407407</v>
      </c>
    </row>
    <row r="33" spans="1:19" x14ac:dyDescent="0.3">
      <c r="A33" s="4" t="s">
        <v>63</v>
      </c>
      <c r="B33" s="10"/>
      <c r="C33" s="4"/>
      <c r="D33" s="4"/>
      <c r="E33" s="4"/>
      <c r="F33" s="10">
        <v>0.22123842592592591</v>
      </c>
      <c r="G33" s="12">
        <f t="shared" si="2"/>
        <v>0.22123842592592591</v>
      </c>
      <c r="H33" s="12">
        <f>G33</f>
        <v>0.22123842592592591</v>
      </c>
    </row>
    <row r="34" spans="1:19" x14ac:dyDescent="0.3">
      <c r="A34" s="4" t="s">
        <v>39</v>
      </c>
      <c r="B34" s="10">
        <v>0.2185300925925926</v>
      </c>
      <c r="C34" s="10">
        <v>0.22574074074074071</v>
      </c>
      <c r="D34" s="10">
        <v>0.23591435185185183</v>
      </c>
      <c r="E34" s="4"/>
      <c r="F34" s="10">
        <v>0.22123842592592591</v>
      </c>
      <c r="G34" s="12">
        <f t="shared" si="2"/>
        <v>0.90142361111111102</v>
      </c>
      <c r="H34" s="12">
        <f>G34/4</f>
        <v>0.22535590277777776</v>
      </c>
    </row>
    <row r="35" spans="1:19" x14ac:dyDescent="0.3">
      <c r="A35" s="4" t="s">
        <v>77</v>
      </c>
      <c r="B35" s="10"/>
      <c r="C35" s="4"/>
      <c r="D35" s="4"/>
      <c r="E35" s="10">
        <v>0.2102199074074074</v>
      </c>
      <c r="F35" s="4"/>
      <c r="G35" s="12">
        <f t="shared" si="2"/>
        <v>0.2102199074074074</v>
      </c>
      <c r="H35" s="12">
        <f>G35</f>
        <v>0.2102199074074074</v>
      </c>
    </row>
    <row r="36" spans="1:19" x14ac:dyDescent="0.3">
      <c r="A36" s="4" t="s">
        <v>67</v>
      </c>
      <c r="B36" s="10"/>
      <c r="C36" s="10">
        <v>0.18540509259259261</v>
      </c>
      <c r="D36" s="11" t="s">
        <v>128</v>
      </c>
      <c r="E36" s="4"/>
      <c r="F36" s="4"/>
      <c r="G36" s="12">
        <f t="shared" si="2"/>
        <v>0.18540509259259261</v>
      </c>
      <c r="H36" s="12">
        <f>G36</f>
        <v>0.18540509259259261</v>
      </c>
    </row>
    <row r="37" spans="1:19" x14ac:dyDescent="0.3">
      <c r="A37" s="4" t="s">
        <v>71</v>
      </c>
      <c r="B37" s="10"/>
      <c r="C37" s="4"/>
      <c r="D37" s="10">
        <v>0.17252314814814815</v>
      </c>
      <c r="E37" s="4"/>
      <c r="F37" s="4"/>
      <c r="G37" s="12">
        <f t="shared" si="2"/>
        <v>0.17252314814814815</v>
      </c>
      <c r="H37" s="12">
        <f>G37</f>
        <v>0.17252314814814815</v>
      </c>
    </row>
    <row r="38" spans="1:19" x14ac:dyDescent="0.3">
      <c r="A38" s="4" t="s">
        <v>38</v>
      </c>
      <c r="B38" s="10">
        <v>0.20478009259259258</v>
      </c>
      <c r="C38" s="10">
        <v>0.20203703703703701</v>
      </c>
      <c r="D38" s="11" t="s">
        <v>128</v>
      </c>
      <c r="E38" s="4"/>
      <c r="F38" s="10">
        <v>0.19574074074074074</v>
      </c>
      <c r="G38" s="12">
        <f t="shared" si="2"/>
        <v>0.60255787037037034</v>
      </c>
      <c r="H38" s="12">
        <f>G38/3</f>
        <v>0.20085262345679011</v>
      </c>
    </row>
    <row r="39" spans="1:19" x14ac:dyDescent="0.3">
      <c r="A39" s="4" t="s">
        <v>30</v>
      </c>
      <c r="B39" s="10"/>
      <c r="C39" s="4"/>
      <c r="D39" s="10">
        <v>0.20032407407407407</v>
      </c>
      <c r="E39" s="4"/>
      <c r="F39" s="4"/>
      <c r="G39" s="12">
        <f t="shared" si="2"/>
        <v>0.20032407407407407</v>
      </c>
      <c r="H39" s="12">
        <f>G39</f>
        <v>0.20032407407407407</v>
      </c>
    </row>
    <row r="40" spans="1:19" x14ac:dyDescent="0.3">
      <c r="A40" s="4" t="s">
        <v>37</v>
      </c>
      <c r="B40" s="10">
        <v>0.21966435185185185</v>
      </c>
      <c r="C40" s="10">
        <v>0.21679398148148146</v>
      </c>
      <c r="D40" s="11" t="s">
        <v>128</v>
      </c>
      <c r="E40" s="10">
        <v>0.22231481481481483</v>
      </c>
      <c r="F40" s="10">
        <v>0.20349537037037035</v>
      </c>
      <c r="G40" s="12">
        <f t="shared" si="2"/>
        <v>0.86226851851851849</v>
      </c>
      <c r="H40" s="12">
        <f>G40/4</f>
        <v>0.21556712962962962</v>
      </c>
    </row>
    <row r="41" spans="1:19" x14ac:dyDescent="0.3">
      <c r="A41" s="4" t="s">
        <v>64</v>
      </c>
      <c r="B41" s="10"/>
      <c r="C41" s="4"/>
      <c r="D41" s="4"/>
      <c r="E41" s="10">
        <v>0.2102199074074074</v>
      </c>
      <c r="F41" s="10">
        <v>0.20693287037037036</v>
      </c>
      <c r="G41" s="12">
        <f t="shared" si="2"/>
        <v>0.41715277777777776</v>
      </c>
      <c r="H41" s="12">
        <f>G41/2</f>
        <v>0.20857638888888888</v>
      </c>
      <c r="S41" t="s">
        <v>136</v>
      </c>
    </row>
    <row r="42" spans="1:19" x14ac:dyDescent="0.3">
      <c r="A42" s="4" t="s">
        <v>78</v>
      </c>
      <c r="B42" s="10"/>
      <c r="C42" s="10">
        <v>0.17074074074074075</v>
      </c>
      <c r="D42" s="11"/>
      <c r="E42" s="4"/>
      <c r="F42" s="4"/>
      <c r="G42" s="12">
        <f t="shared" si="2"/>
        <v>0.17074074074074075</v>
      </c>
      <c r="H42" s="12">
        <f t="shared" ref="H42:H48" si="3">G42</f>
        <v>0.17074074074074075</v>
      </c>
    </row>
    <row r="43" spans="1:19" x14ac:dyDescent="0.3">
      <c r="A43" s="4" t="s">
        <v>103</v>
      </c>
      <c r="B43" s="10"/>
      <c r="C43" s="4"/>
      <c r="D43" s="4"/>
      <c r="E43" s="10">
        <v>0.20760416666666667</v>
      </c>
      <c r="F43" s="4"/>
      <c r="G43" s="12">
        <f t="shared" si="2"/>
        <v>0.20760416666666667</v>
      </c>
      <c r="H43" s="12">
        <f t="shared" si="3"/>
        <v>0.20760416666666667</v>
      </c>
    </row>
    <row r="44" spans="1:19" x14ac:dyDescent="0.3">
      <c r="A44" s="4" t="s">
        <v>66</v>
      </c>
      <c r="B44" s="10"/>
      <c r="C44" s="10">
        <v>0.16311342592592593</v>
      </c>
      <c r="D44" s="4"/>
      <c r="E44" s="4"/>
      <c r="F44" s="4"/>
      <c r="G44" s="12">
        <f t="shared" si="2"/>
        <v>0.16311342592592593</v>
      </c>
      <c r="H44" s="12">
        <f t="shared" si="3"/>
        <v>0.16311342592592593</v>
      </c>
    </row>
    <row r="45" spans="1:19" x14ac:dyDescent="0.3">
      <c r="A45" s="4" t="s">
        <v>62</v>
      </c>
      <c r="B45" s="10"/>
      <c r="C45" s="4"/>
      <c r="D45" s="4"/>
      <c r="E45" s="10">
        <v>0.21811342592592595</v>
      </c>
      <c r="F45" s="4"/>
      <c r="G45" s="12">
        <f t="shared" si="2"/>
        <v>0.21811342592592595</v>
      </c>
      <c r="H45" s="12">
        <f t="shared" si="3"/>
        <v>0.21811342592592595</v>
      </c>
    </row>
    <row r="46" spans="1:19" x14ac:dyDescent="0.3">
      <c r="A46" s="4" t="s">
        <v>129</v>
      </c>
      <c r="B46" s="10"/>
      <c r="C46" s="4"/>
      <c r="D46" s="4"/>
      <c r="E46" s="10">
        <v>0.16158564814814816</v>
      </c>
      <c r="F46" s="4"/>
      <c r="G46" s="12">
        <f t="shared" si="2"/>
        <v>0.16158564814814816</v>
      </c>
      <c r="H46" s="12">
        <f t="shared" si="3"/>
        <v>0.16158564814814816</v>
      </c>
    </row>
    <row r="47" spans="1:19" x14ac:dyDescent="0.3">
      <c r="A47" s="4" t="s">
        <v>79</v>
      </c>
      <c r="B47" s="10">
        <v>0.2210648148148148</v>
      </c>
      <c r="C47" s="4"/>
      <c r="D47" s="11"/>
      <c r="E47" s="4"/>
      <c r="F47" s="4"/>
      <c r="G47" s="12">
        <f t="shared" si="2"/>
        <v>0.2210648148148148</v>
      </c>
      <c r="H47" s="12">
        <f t="shared" si="3"/>
        <v>0.2210648148148148</v>
      </c>
    </row>
    <row r="48" spans="1:19" x14ac:dyDescent="0.3">
      <c r="A48" s="4" t="s">
        <v>75</v>
      </c>
      <c r="B48" s="10"/>
      <c r="C48" s="4"/>
      <c r="D48" s="4"/>
      <c r="E48" s="4"/>
      <c r="F48" s="10">
        <v>0.20750000000000002</v>
      </c>
      <c r="G48" s="12">
        <f t="shared" si="2"/>
        <v>0.20750000000000002</v>
      </c>
      <c r="H48" s="12">
        <f t="shared" si="3"/>
        <v>0.20750000000000002</v>
      </c>
    </row>
    <row r="49" spans="1:12" x14ac:dyDescent="0.3">
      <c r="A49" s="4" t="s">
        <v>76</v>
      </c>
      <c r="B49" s="10"/>
      <c r="C49" s="4"/>
      <c r="D49" s="4"/>
      <c r="E49" s="10">
        <v>0.24225694444444446</v>
      </c>
      <c r="F49" s="10">
        <v>0.25292824074074077</v>
      </c>
      <c r="G49" s="12">
        <f t="shared" si="2"/>
        <v>0.49518518518518523</v>
      </c>
      <c r="H49" s="12">
        <f>G49/2</f>
        <v>0.24759259259259261</v>
      </c>
    </row>
    <row r="50" spans="1:12" x14ac:dyDescent="0.3">
      <c r="A50" s="4" t="s">
        <v>73</v>
      </c>
      <c r="B50" s="10"/>
      <c r="C50" s="10">
        <v>0.16510416666666666</v>
      </c>
      <c r="D50" s="4"/>
      <c r="E50" s="4"/>
      <c r="F50" s="4"/>
      <c r="G50" s="12">
        <f t="shared" si="2"/>
        <v>0.16510416666666666</v>
      </c>
      <c r="H50" s="12">
        <f>G50</f>
        <v>0.16510416666666666</v>
      </c>
    </row>
    <row r="51" spans="1:12" x14ac:dyDescent="0.3">
      <c r="A51" s="4" t="s">
        <v>72</v>
      </c>
      <c r="B51" s="10"/>
      <c r="C51" s="10">
        <v>0.16458333333333333</v>
      </c>
      <c r="D51" s="4"/>
      <c r="E51" s="4"/>
      <c r="F51" s="4"/>
      <c r="G51" s="12">
        <f t="shared" si="2"/>
        <v>0.16458333333333333</v>
      </c>
      <c r="H51" s="12">
        <f>G51</f>
        <v>0.16458333333333333</v>
      </c>
    </row>
    <row r="52" spans="1:12" x14ac:dyDescent="0.3">
      <c r="A52" s="4" t="s">
        <v>50</v>
      </c>
      <c r="B52" s="10">
        <v>0.22993055555555555</v>
      </c>
      <c r="C52" s="10">
        <v>0.20753472222222222</v>
      </c>
      <c r="D52" s="11"/>
      <c r="E52" s="4"/>
      <c r="F52" s="10">
        <v>0.22767361111111109</v>
      </c>
      <c r="G52" s="12">
        <f t="shared" si="2"/>
        <v>0.66513888888888884</v>
      </c>
      <c r="H52" s="12">
        <f>G52/3</f>
        <v>0.22171296296296295</v>
      </c>
    </row>
    <row r="53" spans="1:12" x14ac:dyDescent="0.3">
      <c r="A53" s="4" t="s">
        <v>74</v>
      </c>
      <c r="B53" s="10"/>
      <c r="C53" s="4"/>
      <c r="D53" s="4"/>
      <c r="E53" s="10">
        <v>0.21112268518518518</v>
      </c>
      <c r="F53" s="10">
        <v>0.2200810185185185</v>
      </c>
      <c r="G53" s="12">
        <f t="shared" si="2"/>
        <v>0.43120370370370364</v>
      </c>
      <c r="H53" s="12">
        <f>G53/2</f>
        <v>0.21560185185185182</v>
      </c>
      <c r="L53" t="s">
        <v>137</v>
      </c>
    </row>
    <row r="54" spans="1:12" x14ac:dyDescent="0.3">
      <c r="G54" s="8"/>
      <c r="H54" s="8"/>
    </row>
    <row r="55" spans="1:12" x14ac:dyDescent="0.3">
      <c r="A55" s="5" t="s">
        <v>130</v>
      </c>
      <c r="B55" s="5" t="s">
        <v>116</v>
      </c>
      <c r="C55" s="5" t="s">
        <v>117</v>
      </c>
      <c r="D55" s="5" t="s">
        <v>118</v>
      </c>
      <c r="E55" s="5" t="s">
        <v>119</v>
      </c>
      <c r="F55" s="5" t="s">
        <v>120</v>
      </c>
      <c r="G55" s="5" t="s">
        <v>121</v>
      </c>
      <c r="H55" s="5" t="s">
        <v>122</v>
      </c>
    </row>
    <row r="56" spans="1:12" x14ac:dyDescent="0.3">
      <c r="A56" s="6" t="s">
        <v>13</v>
      </c>
      <c r="B56" s="10">
        <v>9.633101851851851E-2</v>
      </c>
      <c r="C56" s="10">
        <v>9.0914351851851857E-2</v>
      </c>
      <c r="D56" s="10">
        <v>9.3703703703703692E-2</v>
      </c>
      <c r="E56" s="10">
        <v>9.418981481481481E-2</v>
      </c>
      <c r="F56" s="10">
        <v>9.4837962962962971E-2</v>
      </c>
      <c r="G56" s="12">
        <f>SUM(B56:F56)</f>
        <v>0.46997685185185184</v>
      </c>
      <c r="H56" s="12">
        <f>G56/5</f>
        <v>9.3995370370370368E-2</v>
      </c>
    </row>
    <row r="57" spans="1:12" x14ac:dyDescent="0.3">
      <c r="A57" s="6" t="s">
        <v>46</v>
      </c>
      <c r="B57" s="10">
        <v>0.10449074074074073</v>
      </c>
      <c r="C57" s="10">
        <v>9.9409722222222219E-2</v>
      </c>
      <c r="D57" s="10">
        <v>0.11829861111111112</v>
      </c>
      <c r="E57" s="10">
        <v>0.10528935185185184</v>
      </c>
      <c r="F57" s="18">
        <v>0.22747685185185185</v>
      </c>
      <c r="G57" s="19">
        <f t="shared" ref="G57:G73" si="4">SUM(B57:F57)</f>
        <v>0.65496527777777769</v>
      </c>
      <c r="H57" s="19">
        <f>G57/6</f>
        <v>0.10916087962962961</v>
      </c>
      <c r="I57" t="s">
        <v>131</v>
      </c>
    </row>
    <row r="58" spans="1:12" x14ac:dyDescent="0.3">
      <c r="A58" s="6" t="s">
        <v>15</v>
      </c>
      <c r="B58" s="10">
        <v>0.10164351851851851</v>
      </c>
      <c r="C58" s="10">
        <v>9.0682870370370372E-2</v>
      </c>
      <c r="D58" s="10">
        <v>9.195601851851852E-2</v>
      </c>
      <c r="E58" s="10">
        <v>9.0000000000000011E-2</v>
      </c>
      <c r="F58" s="10">
        <v>8.4745370370370374E-2</v>
      </c>
      <c r="G58" s="12">
        <f t="shared" si="4"/>
        <v>0.45902777777777781</v>
      </c>
      <c r="H58" s="12">
        <f t="shared" ref="H58:H72" si="5">G58/5</f>
        <v>9.1805555555555557E-2</v>
      </c>
    </row>
    <row r="59" spans="1:12" x14ac:dyDescent="0.3">
      <c r="A59" s="6" t="s">
        <v>17</v>
      </c>
      <c r="B59" s="18">
        <v>0.24993055555555554</v>
      </c>
      <c r="C59" s="18">
        <v>0.25593749999999998</v>
      </c>
      <c r="D59" s="10">
        <v>0.12016203703703704</v>
      </c>
      <c r="E59" s="10">
        <v>0.12484953703703704</v>
      </c>
      <c r="F59" s="10">
        <v>0.12313657407407408</v>
      </c>
      <c r="G59" s="19">
        <f t="shared" si="4"/>
        <v>0.8740162037037037</v>
      </c>
      <c r="H59" s="19">
        <f>G59/7</f>
        <v>0.12485945767195768</v>
      </c>
      <c r="I59" t="s">
        <v>132</v>
      </c>
    </row>
    <row r="60" spans="1:12" x14ac:dyDescent="0.3">
      <c r="A60" s="4" t="s">
        <v>6</v>
      </c>
      <c r="B60" s="10">
        <v>0.10449074074074073</v>
      </c>
      <c r="C60" s="10">
        <v>9.9409722222222219E-2</v>
      </c>
      <c r="D60" s="10">
        <v>0.11832175925925925</v>
      </c>
      <c r="E60" s="10">
        <v>0.10684027777777778</v>
      </c>
      <c r="F60" s="18">
        <v>0.22767361111111109</v>
      </c>
      <c r="G60" s="19">
        <f t="shared" si="4"/>
        <v>0.65673611111111108</v>
      </c>
      <c r="H60" s="19">
        <f>G60/6</f>
        <v>0.10945601851851851</v>
      </c>
      <c r="I60" t="s">
        <v>131</v>
      </c>
    </row>
    <row r="61" spans="1:12" x14ac:dyDescent="0.3">
      <c r="A61" s="4" t="s">
        <v>11</v>
      </c>
      <c r="B61" s="10">
        <v>8.2361111111111107E-2</v>
      </c>
      <c r="C61" s="10">
        <v>8.3229166666666674E-2</v>
      </c>
      <c r="D61" s="10">
        <v>0.10776620370370371</v>
      </c>
      <c r="E61" s="10">
        <v>8.396990740740741E-2</v>
      </c>
      <c r="F61" s="18">
        <v>0.2268287037037037</v>
      </c>
      <c r="G61" s="19">
        <f t="shared" si="4"/>
        <v>0.58415509259259257</v>
      </c>
      <c r="H61" s="19">
        <f>G61/6</f>
        <v>9.7359182098765429E-2</v>
      </c>
      <c r="I61" t="s">
        <v>131</v>
      </c>
    </row>
    <row r="62" spans="1:12" x14ac:dyDescent="0.3">
      <c r="A62" s="4" t="s">
        <v>29</v>
      </c>
      <c r="B62" s="10">
        <v>9.5891203703703701E-2</v>
      </c>
      <c r="C62" s="10">
        <v>9.3275462962962963E-2</v>
      </c>
      <c r="D62" s="10">
        <v>9.418981481481481E-2</v>
      </c>
      <c r="E62" s="10">
        <v>9.4293981481481479E-2</v>
      </c>
      <c r="F62" s="10">
        <v>9.3726851851851853E-2</v>
      </c>
      <c r="G62" s="12">
        <f t="shared" si="4"/>
        <v>0.47137731481481482</v>
      </c>
      <c r="H62" s="12">
        <f t="shared" si="5"/>
        <v>9.4275462962962964E-2</v>
      </c>
    </row>
    <row r="63" spans="1:12" x14ac:dyDescent="0.3">
      <c r="A63" s="4" t="s">
        <v>27</v>
      </c>
      <c r="B63" s="10">
        <v>0.11711805555555554</v>
      </c>
      <c r="C63" s="10">
        <v>0.10395833333333333</v>
      </c>
      <c r="D63" s="10">
        <v>0.10960648148148149</v>
      </c>
      <c r="E63" s="10">
        <v>0.10842592592592593</v>
      </c>
      <c r="F63" s="10">
        <v>0.10447916666666666</v>
      </c>
      <c r="G63" s="12">
        <f t="shared" si="4"/>
        <v>0.54358796296296297</v>
      </c>
      <c r="H63" s="12">
        <f t="shared" si="5"/>
        <v>0.10871759259259259</v>
      </c>
    </row>
    <row r="64" spans="1:12" x14ac:dyDescent="0.3">
      <c r="A64" s="4" t="s">
        <v>51</v>
      </c>
      <c r="B64" s="10">
        <v>0.12195601851851852</v>
      </c>
      <c r="C64" s="10">
        <v>0.111875</v>
      </c>
      <c r="D64" s="10">
        <v>9.2349537037037036E-2</v>
      </c>
      <c r="E64" s="10">
        <v>0.11945601851851852</v>
      </c>
      <c r="F64" s="10">
        <v>0.13125000000000001</v>
      </c>
      <c r="G64" s="12">
        <f t="shared" si="4"/>
        <v>0.57688657407407407</v>
      </c>
      <c r="H64" s="12">
        <f t="shared" si="5"/>
        <v>0.11537731481481481</v>
      </c>
    </row>
    <row r="65" spans="1:24" x14ac:dyDescent="0.3">
      <c r="A65" s="4" t="s">
        <v>7</v>
      </c>
      <c r="B65" s="10">
        <v>0.10952546296296296</v>
      </c>
      <c r="C65" s="10">
        <v>9.8229166666666659E-2</v>
      </c>
      <c r="D65" s="10">
        <v>0.10734953703703703</v>
      </c>
      <c r="E65" s="10">
        <v>0.10085648148148148</v>
      </c>
      <c r="F65" s="10">
        <v>9.9537037037037035E-2</v>
      </c>
      <c r="G65" s="12">
        <f t="shared" si="4"/>
        <v>0.51549768518518513</v>
      </c>
      <c r="H65" s="12">
        <f t="shared" si="5"/>
        <v>0.10309953703703703</v>
      </c>
    </row>
    <row r="66" spans="1:24" x14ac:dyDescent="0.3">
      <c r="A66" s="4" t="s">
        <v>28</v>
      </c>
      <c r="B66" s="10">
        <v>0.10952546296296296</v>
      </c>
      <c r="C66" s="10">
        <v>0.10450231481481481</v>
      </c>
      <c r="D66" s="10">
        <v>0.10907407407407409</v>
      </c>
      <c r="E66" s="10">
        <v>0.11185185185185186</v>
      </c>
      <c r="F66" s="10">
        <v>0.11203703703703705</v>
      </c>
      <c r="G66" s="12">
        <f t="shared" si="4"/>
        <v>0.54699074074074083</v>
      </c>
      <c r="H66" s="12">
        <f t="shared" si="5"/>
        <v>0.10939814814814816</v>
      </c>
    </row>
    <row r="67" spans="1:24" x14ac:dyDescent="0.3">
      <c r="A67" s="4" t="s">
        <v>24</v>
      </c>
      <c r="B67" s="10">
        <v>0.11710648148148149</v>
      </c>
      <c r="C67" s="10">
        <v>0.12846064814814814</v>
      </c>
      <c r="D67" s="10">
        <v>0.1254861111111111</v>
      </c>
      <c r="E67" s="10">
        <v>0.11945601851851852</v>
      </c>
      <c r="F67" s="10">
        <v>0.11796296296296298</v>
      </c>
      <c r="G67" s="12">
        <f t="shared" si="4"/>
        <v>0.60847222222222219</v>
      </c>
      <c r="H67" s="12">
        <f t="shared" si="5"/>
        <v>0.12169444444444444</v>
      </c>
    </row>
    <row r="68" spans="1:24" x14ac:dyDescent="0.3">
      <c r="A68" s="4" t="s">
        <v>32</v>
      </c>
      <c r="B68" s="10">
        <v>9.3611111111111103E-2</v>
      </c>
      <c r="C68" s="10">
        <v>9.2337962962962969E-2</v>
      </c>
      <c r="D68" s="10">
        <v>9.8402777777777783E-2</v>
      </c>
      <c r="E68" s="10">
        <v>9.0486111111111114E-2</v>
      </c>
      <c r="F68" s="10">
        <v>8.8842592592592584E-2</v>
      </c>
      <c r="G68" s="12">
        <f t="shared" si="4"/>
        <v>0.46368055555555554</v>
      </c>
      <c r="H68" s="12">
        <f t="shared" si="5"/>
        <v>9.2736111111111103E-2</v>
      </c>
    </row>
    <row r="69" spans="1:24" x14ac:dyDescent="0.3">
      <c r="A69" s="4" t="s">
        <v>25</v>
      </c>
      <c r="B69" s="10">
        <v>8.7974537037037046E-2</v>
      </c>
      <c r="C69" s="10">
        <v>9.0844907407407416E-2</v>
      </c>
      <c r="D69" s="10">
        <v>8.6516203703703706E-2</v>
      </c>
      <c r="E69" s="10">
        <v>8.0439814814814811E-2</v>
      </c>
      <c r="F69" s="10">
        <v>7.4212962962962967E-2</v>
      </c>
      <c r="G69" s="12">
        <f t="shared" si="4"/>
        <v>0.419988425925926</v>
      </c>
      <c r="H69" s="13">
        <f t="shared" si="5"/>
        <v>8.3997685185185203E-2</v>
      </c>
    </row>
    <row r="70" spans="1:24" x14ac:dyDescent="0.3">
      <c r="A70" s="4" t="s">
        <v>14</v>
      </c>
      <c r="B70" s="10">
        <v>9.6319444444444444E-2</v>
      </c>
      <c r="C70" s="10">
        <v>9.0891203703703696E-2</v>
      </c>
      <c r="D70" s="10">
        <v>9.3506944444444448E-2</v>
      </c>
      <c r="E70" s="10">
        <v>9.3402777777777779E-2</v>
      </c>
      <c r="F70" s="10">
        <v>9.4895833333333332E-2</v>
      </c>
      <c r="G70" s="12">
        <f t="shared" si="4"/>
        <v>0.46901620370370373</v>
      </c>
      <c r="H70" s="12">
        <f t="shared" si="5"/>
        <v>9.3803240740740743E-2</v>
      </c>
    </row>
    <row r="71" spans="1:24" x14ac:dyDescent="0.3">
      <c r="A71" s="7" t="s">
        <v>22</v>
      </c>
      <c r="B71" s="10">
        <v>8.4340277777777764E-2</v>
      </c>
      <c r="C71" s="10">
        <v>8.2488425925925923E-2</v>
      </c>
      <c r="D71" s="10">
        <v>8.1504629629629635E-2</v>
      </c>
      <c r="E71" s="10">
        <v>8.4513888888888888E-2</v>
      </c>
      <c r="F71" s="10">
        <v>8.1226851851851856E-2</v>
      </c>
      <c r="G71" s="12">
        <f t="shared" si="4"/>
        <v>0.41407407407407404</v>
      </c>
      <c r="H71" s="13">
        <f t="shared" si="5"/>
        <v>8.2814814814814813E-2</v>
      </c>
    </row>
    <row r="72" spans="1:24" x14ac:dyDescent="0.3">
      <c r="A72" s="7" t="s">
        <v>52</v>
      </c>
      <c r="B72" s="10">
        <v>0.12195601851851852</v>
      </c>
      <c r="C72" s="10">
        <v>0.11188657407407408</v>
      </c>
      <c r="D72" s="10">
        <v>0.10789351851851851</v>
      </c>
      <c r="E72" s="10">
        <v>0.11945601851851852</v>
      </c>
      <c r="F72" s="10">
        <v>0.13207175925925926</v>
      </c>
      <c r="G72" s="12">
        <f t="shared" si="4"/>
        <v>0.59326388888888892</v>
      </c>
      <c r="H72" s="12">
        <f t="shared" si="5"/>
        <v>0.11865277777777779</v>
      </c>
    </row>
    <row r="73" spans="1:24" x14ac:dyDescent="0.3">
      <c r="A73" s="7" t="s">
        <v>16</v>
      </c>
      <c r="B73" s="18">
        <v>0.24993055555555554</v>
      </c>
      <c r="C73" s="18">
        <v>0.25593749999999998</v>
      </c>
      <c r="D73" s="10">
        <v>0.12016203703703704</v>
      </c>
      <c r="E73" s="10">
        <v>0.12484953703703704</v>
      </c>
      <c r="F73" s="10">
        <v>0.15628472222222223</v>
      </c>
      <c r="G73" s="19">
        <f t="shared" si="4"/>
        <v>0.90716435185185185</v>
      </c>
      <c r="H73" s="19">
        <f>G73/7</f>
        <v>0.12959490740740739</v>
      </c>
      <c r="I73" t="s">
        <v>132</v>
      </c>
    </row>
    <row r="74" spans="1:24" x14ac:dyDescent="0.3">
      <c r="G74" s="8"/>
      <c r="H74" s="8"/>
      <c r="X74" t="s">
        <v>138</v>
      </c>
    </row>
    <row r="75" spans="1:24" x14ac:dyDescent="0.3">
      <c r="A75" s="3" t="s">
        <v>133</v>
      </c>
      <c r="G75" s="8"/>
      <c r="H75" s="8"/>
    </row>
    <row r="76" spans="1:24" x14ac:dyDescent="0.3">
      <c r="A76" s="4" t="s">
        <v>84</v>
      </c>
      <c r="B76" s="10"/>
      <c r="C76" s="4"/>
      <c r="D76" s="10">
        <v>0.10155092592592592</v>
      </c>
      <c r="E76" s="4"/>
      <c r="F76" s="4"/>
      <c r="G76" s="12">
        <f t="shared" ref="G76:G84" si="6">SUM(B76:F76)</f>
        <v>0.10155092592592592</v>
      </c>
      <c r="H76" s="12">
        <f>G76</f>
        <v>0.10155092592592592</v>
      </c>
    </row>
    <row r="77" spans="1:24" x14ac:dyDescent="0.3">
      <c r="A77" s="4" t="s">
        <v>70</v>
      </c>
      <c r="B77" s="10"/>
      <c r="C77" s="10">
        <v>7.9664351851851847E-2</v>
      </c>
      <c r="D77" s="4"/>
      <c r="E77" s="4"/>
      <c r="F77" s="4"/>
      <c r="G77" s="12">
        <f t="shared" si="6"/>
        <v>7.9664351851851847E-2</v>
      </c>
      <c r="H77" s="12">
        <f>G77</f>
        <v>7.9664351851851847E-2</v>
      </c>
    </row>
    <row r="78" spans="1:24" x14ac:dyDescent="0.3">
      <c r="A78" s="6" t="s">
        <v>31</v>
      </c>
      <c r="B78" s="10">
        <v>9.0972222222222218E-2</v>
      </c>
      <c r="C78" s="4"/>
      <c r="D78" s="10">
        <v>0.10429398148148149</v>
      </c>
      <c r="E78" s="4"/>
      <c r="F78" s="10">
        <v>9.4861111111111118E-2</v>
      </c>
      <c r="G78" s="12">
        <f t="shared" si="6"/>
        <v>0.2901273148148148</v>
      </c>
      <c r="H78" s="12">
        <f>G78/3</f>
        <v>9.6709104938271603E-2</v>
      </c>
    </row>
    <row r="79" spans="1:24" x14ac:dyDescent="0.3">
      <c r="A79" s="4" t="s">
        <v>59</v>
      </c>
      <c r="B79" s="10"/>
      <c r="C79" s="4"/>
      <c r="D79" s="4"/>
      <c r="E79" s="4"/>
      <c r="F79" s="10">
        <v>0.19225694444444444</v>
      </c>
      <c r="G79" s="12">
        <f t="shared" si="6"/>
        <v>0.19225694444444444</v>
      </c>
      <c r="H79" s="12">
        <f>G79</f>
        <v>0.19225694444444444</v>
      </c>
    </row>
    <row r="80" spans="1:24" x14ac:dyDescent="0.3">
      <c r="A80" s="4" t="s">
        <v>102</v>
      </c>
      <c r="B80" s="10"/>
      <c r="C80" s="4"/>
      <c r="D80" s="4"/>
      <c r="E80" s="10">
        <v>0.13</v>
      </c>
      <c r="F80" s="10">
        <v>0.12321759259259259</v>
      </c>
      <c r="G80" s="12">
        <f t="shared" si="6"/>
        <v>0.25321759259259258</v>
      </c>
      <c r="H80" s="12">
        <f>G80/2</f>
        <v>0.12660879629629629</v>
      </c>
    </row>
    <row r="81" spans="1:8" x14ac:dyDescent="0.3">
      <c r="A81" s="4" t="s">
        <v>69</v>
      </c>
      <c r="B81" s="10"/>
      <c r="C81" s="4"/>
      <c r="D81" s="10">
        <v>8.8587962962962966E-2</v>
      </c>
      <c r="E81" s="4"/>
      <c r="F81" s="4"/>
      <c r="G81" s="12">
        <f t="shared" si="6"/>
        <v>8.8587962962962966E-2</v>
      </c>
      <c r="H81" s="12">
        <f>G81</f>
        <v>8.8587962962962966E-2</v>
      </c>
    </row>
    <row r="82" spans="1:8" x14ac:dyDescent="0.3">
      <c r="A82" s="4" t="s">
        <v>12</v>
      </c>
      <c r="B82" s="10">
        <v>0.10567129629629629</v>
      </c>
      <c r="C82" s="10">
        <v>0.1046875</v>
      </c>
      <c r="D82" s="4"/>
      <c r="E82" s="4"/>
      <c r="F82" s="4"/>
      <c r="G82" s="12">
        <f t="shared" si="6"/>
        <v>0.21035879629629628</v>
      </c>
      <c r="H82" s="12">
        <f>G82/2</f>
        <v>0.10517939814814814</v>
      </c>
    </row>
    <row r="83" spans="1:8" x14ac:dyDescent="0.3">
      <c r="A83" s="4" t="s">
        <v>68</v>
      </c>
      <c r="B83" s="10"/>
      <c r="C83" s="4"/>
      <c r="D83" s="10">
        <v>9.3564814814814823E-2</v>
      </c>
      <c r="E83" s="4"/>
      <c r="F83" s="4"/>
      <c r="G83" s="12">
        <f t="shared" si="6"/>
        <v>9.3564814814814823E-2</v>
      </c>
      <c r="H83" s="12">
        <f>G83</f>
        <v>9.3564814814814823E-2</v>
      </c>
    </row>
    <row r="84" spans="1:8" x14ac:dyDescent="0.3">
      <c r="A84" s="4" t="s">
        <v>47</v>
      </c>
      <c r="B84" s="10">
        <v>0.10263888888888889</v>
      </c>
      <c r="C84" s="4"/>
      <c r="D84" s="10">
        <v>8.7175925925925934E-2</v>
      </c>
      <c r="E84" s="4"/>
      <c r="F84" s="10">
        <v>8.7199074074074068E-2</v>
      </c>
      <c r="G84" s="12">
        <f t="shared" si="6"/>
        <v>0.27701388888888889</v>
      </c>
      <c r="H84" s="12">
        <f>G84/3</f>
        <v>9.2337962962962969E-2</v>
      </c>
    </row>
    <row r="85" spans="1:8" x14ac:dyDescent="0.3">
      <c r="G85" s="8"/>
      <c r="H85" s="8"/>
    </row>
    <row r="86" spans="1:8" x14ac:dyDescent="0.3">
      <c r="G86" s="8"/>
      <c r="H86" s="8"/>
    </row>
    <row r="87" spans="1:8" x14ac:dyDescent="0.3">
      <c r="A87" t="s">
        <v>139</v>
      </c>
      <c r="G87" s="8"/>
      <c r="H87" s="8"/>
    </row>
    <row r="88" spans="1:8" x14ac:dyDescent="0.3">
      <c r="G88" s="8"/>
      <c r="H88" s="8"/>
    </row>
    <row r="89" spans="1:8" x14ac:dyDescent="0.3">
      <c r="G89" s="8"/>
      <c r="H89" s="8"/>
    </row>
    <row r="90" spans="1:8" x14ac:dyDescent="0.3">
      <c r="G90" s="8"/>
      <c r="H90" s="8"/>
    </row>
    <row r="91" spans="1:8" x14ac:dyDescent="0.3">
      <c r="G91" s="8"/>
      <c r="H91" s="8"/>
    </row>
    <row r="92" spans="1:8" x14ac:dyDescent="0.3">
      <c r="G92" s="8"/>
      <c r="H92" s="8"/>
    </row>
    <row r="93" spans="1:8" x14ac:dyDescent="0.3">
      <c r="G93" s="8"/>
      <c r="H93" s="8"/>
    </row>
    <row r="94" spans="1:8" x14ac:dyDescent="0.3">
      <c r="G94" s="8"/>
      <c r="H94" s="8"/>
    </row>
    <row r="95" spans="1:8" x14ac:dyDescent="0.3">
      <c r="G95" s="8"/>
      <c r="H95" s="8"/>
    </row>
    <row r="96" spans="1:8" x14ac:dyDescent="0.3">
      <c r="G96" s="8"/>
      <c r="H96" s="8"/>
    </row>
    <row r="97" spans="7:8" x14ac:dyDescent="0.3">
      <c r="G97" s="8"/>
      <c r="H97" s="8"/>
    </row>
    <row r="98" spans="7:8" x14ac:dyDescent="0.3">
      <c r="G98" s="8"/>
      <c r="H98" s="8"/>
    </row>
    <row r="99" spans="7:8" x14ac:dyDescent="0.3">
      <c r="G99" s="8"/>
      <c r="H99" s="8"/>
    </row>
    <row r="100" spans="7:8" x14ac:dyDescent="0.3">
      <c r="G100" s="8"/>
      <c r="H100" s="8"/>
    </row>
    <row r="101" spans="7:8" x14ac:dyDescent="0.3">
      <c r="G101" s="8"/>
      <c r="H101" s="8"/>
    </row>
    <row r="102" spans="7:8" x14ac:dyDescent="0.3">
      <c r="G102" s="8"/>
      <c r="H102" s="8"/>
    </row>
    <row r="103" spans="7:8" x14ac:dyDescent="0.3">
      <c r="G103" s="8"/>
      <c r="H103" s="8"/>
    </row>
    <row r="104" spans="7:8" x14ac:dyDescent="0.3">
      <c r="G104" s="8"/>
      <c r="H104" s="8"/>
    </row>
    <row r="105" spans="7:8" x14ac:dyDescent="0.3">
      <c r="G105" s="8"/>
      <c r="H105" s="8"/>
    </row>
    <row r="106" spans="7:8" x14ac:dyDescent="0.3">
      <c r="G106" s="8"/>
      <c r="H106" s="8"/>
    </row>
    <row r="107" spans="7:8" x14ac:dyDescent="0.3">
      <c r="G107" s="8"/>
      <c r="H107" s="8"/>
    </row>
    <row r="108" spans="7:8" x14ac:dyDescent="0.3">
      <c r="G108" s="8"/>
      <c r="H108" s="8"/>
    </row>
    <row r="109" spans="7:8" x14ac:dyDescent="0.3">
      <c r="G109" s="8"/>
      <c r="H109" s="8"/>
    </row>
    <row r="110" spans="7:8" x14ac:dyDescent="0.3">
      <c r="G110" s="8"/>
      <c r="H110" s="8"/>
    </row>
    <row r="111" spans="7:8" x14ac:dyDescent="0.3">
      <c r="G111" s="8"/>
      <c r="H111" s="8"/>
    </row>
    <row r="112" spans="7:8" x14ac:dyDescent="0.3">
      <c r="G112" s="8"/>
      <c r="H112" s="8"/>
    </row>
    <row r="113" spans="7:8" x14ac:dyDescent="0.3">
      <c r="G113" s="8"/>
      <c r="H113" s="8"/>
    </row>
    <row r="114" spans="7:8" x14ac:dyDescent="0.3">
      <c r="G114" s="8"/>
      <c r="H114" s="8"/>
    </row>
    <row r="115" spans="7:8" x14ac:dyDescent="0.3">
      <c r="G115" s="8"/>
      <c r="H115" s="8"/>
    </row>
    <row r="116" spans="7:8" x14ac:dyDescent="0.3">
      <c r="G116" s="8"/>
      <c r="H116" s="8"/>
    </row>
    <row r="117" spans="7:8" x14ac:dyDescent="0.3">
      <c r="G117" s="8"/>
      <c r="H117" s="8"/>
    </row>
    <row r="118" spans="7:8" x14ac:dyDescent="0.3">
      <c r="G118" s="8"/>
      <c r="H118" s="8"/>
    </row>
    <row r="119" spans="7:8" x14ac:dyDescent="0.3">
      <c r="G119" s="8"/>
      <c r="H119" s="8"/>
    </row>
    <row r="120" spans="7:8" x14ac:dyDescent="0.3">
      <c r="G120" s="8"/>
      <c r="H120" s="8"/>
    </row>
    <row r="121" spans="7:8" x14ac:dyDescent="0.3">
      <c r="G121" s="8"/>
      <c r="H121" s="8"/>
    </row>
    <row r="122" spans="7:8" x14ac:dyDescent="0.3">
      <c r="G122" s="8"/>
      <c r="H122" s="8"/>
    </row>
    <row r="123" spans="7:8" x14ac:dyDescent="0.3">
      <c r="G123" s="8"/>
      <c r="H123" s="8"/>
    </row>
    <row r="124" spans="7:8" x14ac:dyDescent="0.3">
      <c r="G124" s="8"/>
      <c r="H124" s="8"/>
    </row>
    <row r="125" spans="7:8" x14ac:dyDescent="0.3">
      <c r="G125" s="8"/>
      <c r="H125" s="8"/>
    </row>
    <row r="126" spans="7:8" x14ac:dyDescent="0.3">
      <c r="G126" s="8"/>
      <c r="H126" s="8"/>
    </row>
    <row r="127" spans="7:8" x14ac:dyDescent="0.3">
      <c r="G127" s="8"/>
      <c r="H127" s="8"/>
    </row>
    <row r="128" spans="7:8" x14ac:dyDescent="0.3">
      <c r="G128" s="8"/>
      <c r="H128" s="8"/>
    </row>
    <row r="129" spans="7:8" x14ac:dyDescent="0.3">
      <c r="G129" s="8"/>
      <c r="H129" s="8"/>
    </row>
    <row r="130" spans="7:8" x14ac:dyDescent="0.3">
      <c r="G130" s="8"/>
      <c r="H130" s="8"/>
    </row>
    <row r="131" spans="7:8" x14ac:dyDescent="0.3">
      <c r="G131" s="8"/>
      <c r="H131" s="8"/>
    </row>
    <row r="132" spans="7:8" x14ac:dyDescent="0.3">
      <c r="G132" s="8"/>
      <c r="H132" s="8"/>
    </row>
    <row r="133" spans="7:8" x14ac:dyDescent="0.3">
      <c r="G133" s="8"/>
      <c r="H133" s="8"/>
    </row>
    <row r="134" spans="7:8" x14ac:dyDescent="0.3">
      <c r="G134" s="8"/>
      <c r="H134" s="8"/>
    </row>
    <row r="135" spans="7:8" x14ac:dyDescent="0.3">
      <c r="G135" s="8"/>
      <c r="H135" s="8"/>
    </row>
    <row r="136" spans="7:8" x14ac:dyDescent="0.3">
      <c r="G136" s="8"/>
      <c r="H136" s="8"/>
    </row>
    <row r="137" spans="7:8" x14ac:dyDescent="0.3">
      <c r="G137" s="8"/>
      <c r="H137" s="8"/>
    </row>
    <row r="138" spans="7:8" x14ac:dyDescent="0.3">
      <c r="G138" s="8"/>
      <c r="H138" s="8"/>
    </row>
    <row r="139" spans="7:8" x14ac:dyDescent="0.3">
      <c r="G139" s="8"/>
      <c r="H139" s="8"/>
    </row>
    <row r="140" spans="7:8" x14ac:dyDescent="0.3">
      <c r="G140" s="8"/>
      <c r="H140" s="8"/>
    </row>
    <row r="141" spans="7:8" x14ac:dyDescent="0.3">
      <c r="G141" s="8"/>
      <c r="H141" s="8"/>
    </row>
    <row r="142" spans="7:8" x14ac:dyDescent="0.3">
      <c r="G142" s="8"/>
      <c r="H142" s="8"/>
    </row>
    <row r="143" spans="7:8" x14ac:dyDescent="0.3">
      <c r="G143" s="8"/>
      <c r="H143" s="8"/>
    </row>
    <row r="144" spans="7:8" x14ac:dyDescent="0.3">
      <c r="G144" s="8"/>
      <c r="H144" s="8"/>
    </row>
    <row r="145" spans="7:8" x14ac:dyDescent="0.3">
      <c r="G145" s="8"/>
      <c r="H145" s="8"/>
    </row>
    <row r="146" spans="7:8" x14ac:dyDescent="0.3">
      <c r="G146" s="8"/>
      <c r="H146" s="8"/>
    </row>
    <row r="147" spans="7:8" x14ac:dyDescent="0.3">
      <c r="G147" s="8"/>
      <c r="H147" s="8"/>
    </row>
    <row r="148" spans="7:8" x14ac:dyDescent="0.3">
      <c r="G148" s="8"/>
      <c r="H148" s="8"/>
    </row>
    <row r="149" spans="7:8" x14ac:dyDescent="0.3">
      <c r="G149" s="8"/>
      <c r="H149" s="8"/>
    </row>
    <row r="150" spans="7:8" x14ac:dyDescent="0.3">
      <c r="G150" s="8"/>
      <c r="H150" s="8"/>
    </row>
    <row r="151" spans="7:8" x14ac:dyDescent="0.3">
      <c r="G151" s="8"/>
      <c r="H151" s="8"/>
    </row>
    <row r="152" spans="7:8" x14ac:dyDescent="0.3">
      <c r="G152" s="8"/>
      <c r="H152" s="8"/>
    </row>
    <row r="153" spans="7:8" x14ac:dyDescent="0.3">
      <c r="G153" s="8"/>
      <c r="H153" s="8"/>
    </row>
    <row r="154" spans="7:8" x14ac:dyDescent="0.3">
      <c r="G154" s="8"/>
      <c r="H154" s="8"/>
    </row>
    <row r="155" spans="7:8" x14ac:dyDescent="0.3">
      <c r="G155" s="8"/>
      <c r="H155" s="8"/>
    </row>
    <row r="156" spans="7:8" x14ac:dyDescent="0.3">
      <c r="G156" s="8"/>
      <c r="H156" s="8"/>
    </row>
    <row r="157" spans="7:8" x14ac:dyDescent="0.3">
      <c r="G157" s="8"/>
      <c r="H157" s="8"/>
    </row>
    <row r="158" spans="7:8" x14ac:dyDescent="0.3">
      <c r="G158" s="8"/>
      <c r="H158" s="8"/>
    </row>
    <row r="159" spans="7:8" x14ac:dyDescent="0.3">
      <c r="G159" s="8"/>
      <c r="H159" s="8"/>
    </row>
    <row r="160" spans="7:8" x14ac:dyDescent="0.3">
      <c r="G160" s="8"/>
      <c r="H160" s="8"/>
    </row>
    <row r="161" spans="7:8" x14ac:dyDescent="0.3">
      <c r="G161" s="8"/>
      <c r="H161" s="8"/>
    </row>
    <row r="162" spans="7:8" x14ac:dyDescent="0.3">
      <c r="G162" s="8"/>
      <c r="H162" s="8"/>
    </row>
    <row r="163" spans="7:8" x14ac:dyDescent="0.3">
      <c r="G163" s="8"/>
      <c r="H163" s="8"/>
    </row>
    <row r="164" spans="7:8" x14ac:dyDescent="0.3">
      <c r="G164" s="8"/>
      <c r="H164" s="8"/>
    </row>
    <row r="165" spans="7:8" x14ac:dyDescent="0.3">
      <c r="G165" s="8"/>
      <c r="H165" s="8"/>
    </row>
    <row r="166" spans="7:8" x14ac:dyDescent="0.3">
      <c r="G166" s="8"/>
      <c r="H166" s="8"/>
    </row>
    <row r="167" spans="7:8" x14ac:dyDescent="0.3">
      <c r="G167" s="8"/>
      <c r="H167" s="8"/>
    </row>
    <row r="168" spans="7:8" x14ac:dyDescent="0.3">
      <c r="G168" s="8"/>
      <c r="H168" s="8"/>
    </row>
    <row r="169" spans="7:8" x14ac:dyDescent="0.3">
      <c r="G169" s="8"/>
      <c r="H169" s="8"/>
    </row>
    <row r="170" spans="7:8" x14ac:dyDescent="0.3">
      <c r="G170" s="8"/>
      <c r="H170" s="8"/>
    </row>
    <row r="171" spans="7:8" x14ac:dyDescent="0.3">
      <c r="G171" s="8"/>
      <c r="H171" s="8"/>
    </row>
    <row r="172" spans="7:8" x14ac:dyDescent="0.3">
      <c r="G172" s="8"/>
      <c r="H172" s="8"/>
    </row>
    <row r="173" spans="7:8" x14ac:dyDescent="0.3">
      <c r="G173" s="8"/>
      <c r="H173" s="8"/>
    </row>
    <row r="174" spans="7:8" x14ac:dyDescent="0.3">
      <c r="G174" s="8"/>
      <c r="H174" s="8"/>
    </row>
    <row r="175" spans="7:8" x14ac:dyDescent="0.3">
      <c r="G175" s="8"/>
      <c r="H175" s="8"/>
    </row>
    <row r="176" spans="7:8" x14ac:dyDescent="0.3">
      <c r="G176" s="8"/>
      <c r="H176" s="8"/>
    </row>
    <row r="177" spans="7:8" x14ac:dyDescent="0.3">
      <c r="G177" s="8"/>
      <c r="H177" s="8"/>
    </row>
    <row r="178" spans="7:8" x14ac:dyDescent="0.3">
      <c r="G178" s="8"/>
      <c r="H178" s="8"/>
    </row>
    <row r="179" spans="7:8" x14ac:dyDescent="0.3">
      <c r="G179" s="8"/>
      <c r="H179" s="8"/>
    </row>
    <row r="180" spans="7:8" x14ac:dyDescent="0.3">
      <c r="G180" s="8"/>
      <c r="H180" s="8"/>
    </row>
    <row r="181" spans="7:8" x14ac:dyDescent="0.3">
      <c r="G181" s="8"/>
      <c r="H181" s="8"/>
    </row>
    <row r="182" spans="7:8" x14ac:dyDescent="0.3">
      <c r="G182" s="8"/>
      <c r="H182" s="8"/>
    </row>
    <row r="183" spans="7:8" x14ac:dyDescent="0.3">
      <c r="G183" s="8"/>
      <c r="H183" s="8"/>
    </row>
    <row r="184" spans="7:8" x14ac:dyDescent="0.3">
      <c r="G184" s="8"/>
      <c r="H184" s="8"/>
    </row>
    <row r="185" spans="7:8" x14ac:dyDescent="0.3">
      <c r="G185" s="8"/>
      <c r="H185" s="8"/>
    </row>
    <row r="186" spans="7:8" x14ac:dyDescent="0.3">
      <c r="G186" s="8"/>
      <c r="H186" s="8"/>
    </row>
    <row r="187" spans="7:8" x14ac:dyDescent="0.3">
      <c r="G187" s="8"/>
      <c r="H187" s="8"/>
    </row>
    <row r="188" spans="7:8" x14ac:dyDescent="0.3">
      <c r="G188" s="8"/>
      <c r="H188" s="8"/>
    </row>
    <row r="189" spans="7:8" x14ac:dyDescent="0.3">
      <c r="G189" s="8"/>
      <c r="H189" s="8"/>
    </row>
    <row r="190" spans="7:8" x14ac:dyDescent="0.3">
      <c r="G190" s="8"/>
      <c r="H190" s="8"/>
    </row>
    <row r="191" spans="7:8" x14ac:dyDescent="0.3">
      <c r="G191" s="8"/>
      <c r="H191" s="8"/>
    </row>
    <row r="192" spans="7:8" x14ac:dyDescent="0.3">
      <c r="G192" s="8"/>
      <c r="H192" s="8"/>
    </row>
    <row r="193" spans="7:8" x14ac:dyDescent="0.3">
      <c r="G193" s="8"/>
      <c r="H193" s="8"/>
    </row>
    <row r="194" spans="7:8" x14ac:dyDescent="0.3">
      <c r="G194" s="8"/>
      <c r="H194" s="8"/>
    </row>
    <row r="195" spans="7:8" x14ac:dyDescent="0.3">
      <c r="G195" s="8"/>
      <c r="H195" s="8"/>
    </row>
    <row r="196" spans="7:8" x14ac:dyDescent="0.3">
      <c r="G196" s="8"/>
      <c r="H196" s="8"/>
    </row>
    <row r="197" spans="7:8" x14ac:dyDescent="0.3">
      <c r="G197" s="8"/>
      <c r="H197" s="8"/>
    </row>
    <row r="198" spans="7:8" x14ac:dyDescent="0.3">
      <c r="G198" s="8"/>
      <c r="H198" s="8"/>
    </row>
    <row r="199" spans="7:8" x14ac:dyDescent="0.3">
      <c r="G199" s="8"/>
      <c r="H199" s="8"/>
    </row>
    <row r="200" spans="7:8" x14ac:dyDescent="0.3">
      <c r="G200" s="8"/>
      <c r="H200" s="8"/>
    </row>
    <row r="201" spans="7:8" x14ac:dyDescent="0.3">
      <c r="G201" s="8"/>
      <c r="H201" s="8"/>
    </row>
    <row r="202" spans="7:8" x14ac:dyDescent="0.3">
      <c r="G202" s="8"/>
      <c r="H202" s="8"/>
    </row>
    <row r="203" spans="7:8" x14ac:dyDescent="0.3">
      <c r="G203" s="8"/>
      <c r="H203" s="8"/>
    </row>
    <row r="204" spans="7:8" x14ac:dyDescent="0.3">
      <c r="G204" s="8"/>
      <c r="H204" s="8"/>
    </row>
    <row r="205" spans="7:8" x14ac:dyDescent="0.3">
      <c r="G205" s="8"/>
      <c r="H205" s="8"/>
    </row>
    <row r="206" spans="7:8" x14ac:dyDescent="0.3">
      <c r="G206" s="8"/>
      <c r="H206" s="8"/>
    </row>
    <row r="207" spans="7:8" x14ac:dyDescent="0.3">
      <c r="G207" s="8"/>
      <c r="H207" s="8"/>
    </row>
    <row r="208" spans="7:8" x14ac:dyDescent="0.3">
      <c r="G208" s="8"/>
      <c r="H208" s="8"/>
    </row>
    <row r="209" spans="7:8" x14ac:dyDescent="0.3">
      <c r="G209" s="8"/>
      <c r="H209" s="8"/>
    </row>
    <row r="210" spans="7:8" x14ac:dyDescent="0.3">
      <c r="G210" s="8"/>
      <c r="H210" s="8"/>
    </row>
    <row r="211" spans="7:8" x14ac:dyDescent="0.3">
      <c r="G211" s="8"/>
      <c r="H211" s="8"/>
    </row>
    <row r="212" spans="7:8" x14ac:dyDescent="0.3">
      <c r="G212" s="8"/>
      <c r="H212" s="8"/>
    </row>
    <row r="213" spans="7:8" x14ac:dyDescent="0.3">
      <c r="G213" s="8"/>
      <c r="H213" s="8"/>
    </row>
    <row r="214" spans="7:8" x14ac:dyDescent="0.3">
      <c r="G214" s="8"/>
      <c r="H214" s="8"/>
    </row>
    <row r="215" spans="7:8" x14ac:dyDescent="0.3">
      <c r="G215" s="8"/>
      <c r="H215" s="8"/>
    </row>
    <row r="216" spans="7:8" x14ac:dyDescent="0.3">
      <c r="G216" s="8"/>
      <c r="H216" s="8"/>
    </row>
    <row r="217" spans="7:8" x14ac:dyDescent="0.3">
      <c r="G217" s="8"/>
      <c r="H217" s="8"/>
    </row>
    <row r="218" spans="7:8" x14ac:dyDescent="0.3">
      <c r="G218" s="8"/>
      <c r="H218" s="8"/>
    </row>
    <row r="219" spans="7:8" x14ac:dyDescent="0.3">
      <c r="G219" s="8"/>
      <c r="H219" s="8"/>
    </row>
    <row r="220" spans="7:8" x14ac:dyDescent="0.3">
      <c r="G220" s="8"/>
      <c r="H220" s="8"/>
    </row>
    <row r="221" spans="7:8" x14ac:dyDescent="0.3">
      <c r="G221" s="8"/>
      <c r="H221" s="8"/>
    </row>
    <row r="222" spans="7:8" x14ac:dyDescent="0.3">
      <c r="G222" s="8"/>
      <c r="H222" s="8"/>
    </row>
    <row r="223" spans="7:8" x14ac:dyDescent="0.3">
      <c r="G223" s="8"/>
      <c r="H223" s="8"/>
    </row>
    <row r="224" spans="7:8" x14ac:dyDescent="0.3">
      <c r="G224" s="8"/>
      <c r="H224" s="8"/>
    </row>
    <row r="225" spans="7:8" x14ac:dyDescent="0.3">
      <c r="G225" s="8"/>
      <c r="H225" s="8"/>
    </row>
    <row r="226" spans="7:8" x14ac:dyDescent="0.3">
      <c r="G226" s="8"/>
      <c r="H226" s="8"/>
    </row>
    <row r="227" spans="7:8" x14ac:dyDescent="0.3">
      <c r="G227" s="8"/>
      <c r="H227" s="8"/>
    </row>
    <row r="228" spans="7:8" x14ac:dyDescent="0.3">
      <c r="G228" s="1"/>
      <c r="H228" s="8"/>
    </row>
    <row r="229" spans="7:8" x14ac:dyDescent="0.3">
      <c r="G229" s="1"/>
      <c r="H229" s="8"/>
    </row>
    <row r="230" spans="7:8" x14ac:dyDescent="0.3">
      <c r="G230" s="1"/>
      <c r="H230" s="8"/>
    </row>
    <row r="231" spans="7:8" x14ac:dyDescent="0.3">
      <c r="G231" s="1"/>
      <c r="H231" s="8"/>
    </row>
    <row r="232" spans="7:8" x14ac:dyDescent="0.3">
      <c r="G232" s="1"/>
      <c r="H232" s="8"/>
    </row>
    <row r="233" spans="7:8" x14ac:dyDescent="0.3">
      <c r="G233" s="1"/>
      <c r="H233" s="8"/>
    </row>
    <row r="234" spans="7:8" x14ac:dyDescent="0.3">
      <c r="G234" s="1"/>
      <c r="H234" s="8"/>
    </row>
    <row r="235" spans="7:8" x14ac:dyDescent="0.3">
      <c r="G235" s="1"/>
      <c r="H235" s="8"/>
    </row>
    <row r="236" spans="7:8" x14ac:dyDescent="0.3">
      <c r="G236" s="1"/>
      <c r="H236" s="8"/>
    </row>
    <row r="237" spans="7:8" x14ac:dyDescent="0.3">
      <c r="G237" s="1"/>
      <c r="H237" s="8"/>
    </row>
    <row r="238" spans="7:8" x14ac:dyDescent="0.3">
      <c r="G238" s="1"/>
      <c r="H238" s="8"/>
    </row>
    <row r="239" spans="7:8" x14ac:dyDescent="0.3">
      <c r="G239" s="1"/>
      <c r="H239" s="8"/>
    </row>
    <row r="240" spans="7:8" x14ac:dyDescent="0.3">
      <c r="G240" s="1"/>
      <c r="H240" s="8"/>
    </row>
    <row r="241" spans="7:8" x14ac:dyDescent="0.3">
      <c r="G241" s="1"/>
      <c r="H241" s="8"/>
    </row>
    <row r="242" spans="7:8" x14ac:dyDescent="0.3">
      <c r="G242" s="1"/>
      <c r="H242" s="8"/>
    </row>
    <row r="243" spans="7:8" x14ac:dyDescent="0.3">
      <c r="G243" s="1"/>
      <c r="H243" s="8"/>
    </row>
    <row r="244" spans="7:8" x14ac:dyDescent="0.3">
      <c r="G244" s="1"/>
      <c r="H244" s="8"/>
    </row>
    <row r="245" spans="7:8" x14ac:dyDescent="0.3">
      <c r="G245" s="1"/>
      <c r="H245" s="8"/>
    </row>
    <row r="246" spans="7:8" x14ac:dyDescent="0.3">
      <c r="G246" s="1"/>
      <c r="H246" s="8"/>
    </row>
    <row r="247" spans="7:8" x14ac:dyDescent="0.3">
      <c r="G247" s="1"/>
      <c r="H247" s="8"/>
    </row>
    <row r="248" spans="7:8" x14ac:dyDescent="0.3">
      <c r="G248" s="1"/>
      <c r="H248" s="8"/>
    </row>
    <row r="249" spans="7:8" x14ac:dyDescent="0.3">
      <c r="G249" s="1"/>
      <c r="H249" s="8"/>
    </row>
    <row r="250" spans="7:8" x14ac:dyDescent="0.3">
      <c r="G250" s="1"/>
      <c r="H250" s="8"/>
    </row>
    <row r="251" spans="7:8" x14ac:dyDescent="0.3">
      <c r="G251" s="1"/>
      <c r="H251" s="8"/>
    </row>
    <row r="252" spans="7:8" x14ac:dyDescent="0.3">
      <c r="G252" s="1"/>
      <c r="H252" s="8"/>
    </row>
    <row r="253" spans="7:8" x14ac:dyDescent="0.3">
      <c r="G253" s="1"/>
      <c r="H253" s="8"/>
    </row>
    <row r="254" spans="7:8" x14ac:dyDescent="0.3">
      <c r="G254" s="1"/>
      <c r="H254" s="8"/>
    </row>
    <row r="255" spans="7:8" x14ac:dyDescent="0.3">
      <c r="G255" s="1"/>
      <c r="H255" s="8"/>
    </row>
    <row r="256" spans="7:8" x14ac:dyDescent="0.3">
      <c r="G256" s="1"/>
      <c r="H256" s="8"/>
    </row>
    <row r="257" spans="7:8" x14ac:dyDescent="0.3">
      <c r="G257" s="1"/>
      <c r="H257" s="8"/>
    </row>
    <row r="258" spans="7:8" x14ac:dyDescent="0.3">
      <c r="G258" s="1"/>
      <c r="H258" s="8"/>
    </row>
    <row r="259" spans="7:8" x14ac:dyDescent="0.3">
      <c r="G259" s="1"/>
      <c r="H259" s="8"/>
    </row>
    <row r="260" spans="7:8" x14ac:dyDescent="0.3">
      <c r="G260" s="1"/>
      <c r="H260" s="8"/>
    </row>
    <row r="261" spans="7:8" x14ac:dyDescent="0.3">
      <c r="G261" s="1"/>
      <c r="H261" s="8"/>
    </row>
    <row r="262" spans="7:8" x14ac:dyDescent="0.3">
      <c r="G262" s="1"/>
      <c r="H262" s="8"/>
    </row>
    <row r="263" spans="7:8" x14ac:dyDescent="0.3">
      <c r="G263" s="1"/>
      <c r="H263" s="8"/>
    </row>
    <row r="264" spans="7:8" x14ac:dyDescent="0.3">
      <c r="G264" s="1"/>
      <c r="H264" s="8"/>
    </row>
    <row r="265" spans="7:8" x14ac:dyDescent="0.3">
      <c r="G265" s="1"/>
      <c r="H265" s="8"/>
    </row>
    <row r="266" spans="7:8" x14ac:dyDescent="0.3">
      <c r="G266" s="1"/>
      <c r="H266" s="8"/>
    </row>
    <row r="267" spans="7:8" x14ac:dyDescent="0.3">
      <c r="G267" s="1"/>
      <c r="H267" s="8"/>
    </row>
    <row r="268" spans="7:8" x14ac:dyDescent="0.3">
      <c r="G268" s="1"/>
      <c r="H268" s="8"/>
    </row>
    <row r="269" spans="7:8" x14ac:dyDescent="0.3">
      <c r="G269" s="1"/>
      <c r="H269" s="8"/>
    </row>
    <row r="270" spans="7:8" x14ac:dyDescent="0.3">
      <c r="G270" s="1"/>
      <c r="H270" s="8"/>
    </row>
    <row r="271" spans="7:8" x14ac:dyDescent="0.3">
      <c r="G271" s="1"/>
      <c r="H271" s="8"/>
    </row>
    <row r="272" spans="7:8" x14ac:dyDescent="0.3">
      <c r="G272" s="1"/>
      <c r="H272" s="8"/>
    </row>
    <row r="273" spans="7:8" x14ac:dyDescent="0.3">
      <c r="G273" s="1"/>
      <c r="H273" s="8"/>
    </row>
    <row r="274" spans="7:8" x14ac:dyDescent="0.3">
      <c r="G274" s="1"/>
      <c r="H274" s="8"/>
    </row>
    <row r="275" spans="7:8" x14ac:dyDescent="0.3">
      <c r="G275" s="1"/>
      <c r="H275" s="8"/>
    </row>
    <row r="276" spans="7:8" x14ac:dyDescent="0.3">
      <c r="G276" s="1"/>
      <c r="H276" s="8"/>
    </row>
    <row r="277" spans="7:8" x14ac:dyDescent="0.3">
      <c r="G277" s="1"/>
      <c r="H277" s="8"/>
    </row>
    <row r="278" spans="7:8" x14ac:dyDescent="0.3">
      <c r="G278" s="1"/>
      <c r="H278" s="8"/>
    </row>
    <row r="279" spans="7:8" x14ac:dyDescent="0.3">
      <c r="G279" s="1"/>
      <c r="H279" s="8"/>
    </row>
    <row r="280" spans="7:8" x14ac:dyDescent="0.3">
      <c r="G280" s="1"/>
      <c r="H280" s="8"/>
    </row>
    <row r="281" spans="7:8" x14ac:dyDescent="0.3">
      <c r="G281" s="1"/>
      <c r="H281" s="8"/>
    </row>
    <row r="282" spans="7:8" x14ac:dyDescent="0.3">
      <c r="G282" s="1"/>
      <c r="H282" s="8"/>
    </row>
    <row r="283" spans="7:8" x14ac:dyDescent="0.3">
      <c r="G283" s="1"/>
      <c r="H283" s="8"/>
    </row>
    <row r="284" spans="7:8" x14ac:dyDescent="0.3">
      <c r="G284" s="1"/>
      <c r="H284" s="8"/>
    </row>
    <row r="285" spans="7:8" x14ac:dyDescent="0.3">
      <c r="G285" s="1"/>
      <c r="H285" s="8"/>
    </row>
    <row r="286" spans="7:8" x14ac:dyDescent="0.3">
      <c r="G286" s="1"/>
      <c r="H286" s="8"/>
    </row>
    <row r="287" spans="7:8" x14ac:dyDescent="0.3">
      <c r="G287" s="1"/>
      <c r="H287" s="8"/>
    </row>
    <row r="288" spans="7:8" x14ac:dyDescent="0.3">
      <c r="G288" s="1"/>
      <c r="H288" s="8"/>
    </row>
    <row r="289" spans="7:8" x14ac:dyDescent="0.3">
      <c r="G289" s="1"/>
      <c r="H289" s="8"/>
    </row>
    <row r="290" spans="7:8" x14ac:dyDescent="0.3">
      <c r="G290" s="1"/>
      <c r="H290" s="8"/>
    </row>
    <row r="291" spans="7:8" x14ac:dyDescent="0.3">
      <c r="G291" s="1"/>
      <c r="H291" s="8"/>
    </row>
    <row r="292" spans="7:8" x14ac:dyDescent="0.3">
      <c r="G292" s="1"/>
      <c r="H292" s="8"/>
    </row>
    <row r="293" spans="7:8" x14ac:dyDescent="0.3">
      <c r="G293" s="1"/>
      <c r="H293" s="8"/>
    </row>
    <row r="294" spans="7:8" x14ac:dyDescent="0.3">
      <c r="G294" s="1"/>
      <c r="H294" s="8"/>
    </row>
    <row r="295" spans="7:8" x14ac:dyDescent="0.3">
      <c r="G295" s="1"/>
      <c r="H295" s="8"/>
    </row>
    <row r="296" spans="7:8" x14ac:dyDescent="0.3">
      <c r="G296" s="1"/>
      <c r="H296" s="8"/>
    </row>
    <row r="297" spans="7:8" x14ac:dyDescent="0.3">
      <c r="G297" s="1"/>
      <c r="H297" s="8"/>
    </row>
    <row r="298" spans="7:8" x14ac:dyDescent="0.3">
      <c r="G298" s="1"/>
      <c r="H298" s="8"/>
    </row>
    <row r="299" spans="7:8" x14ac:dyDescent="0.3">
      <c r="G299" s="1"/>
      <c r="H299" s="8"/>
    </row>
    <row r="300" spans="7:8" x14ac:dyDescent="0.3">
      <c r="G300" s="1"/>
      <c r="H300" s="8"/>
    </row>
    <row r="301" spans="7:8" x14ac:dyDescent="0.3">
      <c r="G301" s="1"/>
      <c r="H301" s="8"/>
    </row>
    <row r="302" spans="7:8" x14ac:dyDescent="0.3">
      <c r="G302" s="1"/>
      <c r="H302" s="8"/>
    </row>
    <row r="303" spans="7:8" x14ac:dyDescent="0.3">
      <c r="G303" s="1"/>
      <c r="H303" s="8"/>
    </row>
    <row r="304" spans="7:8" x14ac:dyDescent="0.3">
      <c r="G304" s="1"/>
      <c r="H304" s="8"/>
    </row>
    <row r="305" spans="7:8" x14ac:dyDescent="0.3">
      <c r="G305" s="1"/>
      <c r="H305" s="8"/>
    </row>
    <row r="306" spans="7:8" x14ac:dyDescent="0.3">
      <c r="G306" s="1"/>
      <c r="H306" s="1"/>
    </row>
    <row r="307" spans="7:8" x14ac:dyDescent="0.3">
      <c r="G307" s="1"/>
      <c r="H307" s="1"/>
    </row>
    <row r="308" spans="7:8" x14ac:dyDescent="0.3">
      <c r="G308" s="1"/>
      <c r="H308" s="1"/>
    </row>
    <row r="309" spans="7:8" x14ac:dyDescent="0.3">
      <c r="G309" s="1"/>
      <c r="H309" s="1"/>
    </row>
    <row r="310" spans="7:8" x14ac:dyDescent="0.3">
      <c r="G310" s="1"/>
      <c r="H310" s="1"/>
    </row>
    <row r="311" spans="7:8" x14ac:dyDescent="0.3">
      <c r="G311" s="1"/>
      <c r="H311" s="1"/>
    </row>
    <row r="312" spans="7:8" x14ac:dyDescent="0.3">
      <c r="G312" s="1"/>
      <c r="H312" s="1"/>
    </row>
    <row r="313" spans="7:8" x14ac:dyDescent="0.3">
      <c r="G313" s="1"/>
      <c r="H313" s="1"/>
    </row>
    <row r="314" spans="7:8" x14ac:dyDescent="0.3">
      <c r="G314" s="1"/>
      <c r="H314" s="1"/>
    </row>
    <row r="315" spans="7:8" x14ac:dyDescent="0.3">
      <c r="G315" s="1"/>
      <c r="H315" s="1"/>
    </row>
    <row r="316" spans="7:8" x14ac:dyDescent="0.3">
      <c r="G316" s="1"/>
      <c r="H316" s="1"/>
    </row>
    <row r="317" spans="7:8" x14ac:dyDescent="0.3">
      <c r="G317" s="1"/>
      <c r="H317" s="1"/>
    </row>
    <row r="318" spans="7:8" x14ac:dyDescent="0.3">
      <c r="G318" s="1"/>
      <c r="H318" s="1"/>
    </row>
    <row r="319" spans="7:8" x14ac:dyDescent="0.3">
      <c r="G319" s="1"/>
      <c r="H319" s="1"/>
    </row>
    <row r="320" spans="7:8" x14ac:dyDescent="0.3">
      <c r="G320" s="1"/>
      <c r="H320" s="1"/>
    </row>
    <row r="321" spans="7:8" x14ac:dyDescent="0.3">
      <c r="G321" s="1"/>
      <c r="H321" s="1"/>
    </row>
    <row r="322" spans="7:8" x14ac:dyDescent="0.3">
      <c r="G322" s="1"/>
      <c r="H322" s="1"/>
    </row>
    <row r="323" spans="7:8" x14ac:dyDescent="0.3">
      <c r="G323" s="1"/>
      <c r="H323" s="1"/>
    </row>
    <row r="324" spans="7:8" x14ac:dyDescent="0.3">
      <c r="G324" s="1"/>
      <c r="H324" s="1"/>
    </row>
    <row r="325" spans="7:8" x14ac:dyDescent="0.3">
      <c r="G325" s="1"/>
      <c r="H325" s="1"/>
    </row>
    <row r="326" spans="7:8" x14ac:dyDescent="0.3">
      <c r="G326" s="1"/>
      <c r="H326" s="1"/>
    </row>
    <row r="327" spans="7:8" x14ac:dyDescent="0.3">
      <c r="G327" s="1"/>
      <c r="H327" s="1"/>
    </row>
    <row r="328" spans="7:8" x14ac:dyDescent="0.3">
      <c r="G328" s="1"/>
      <c r="H328" s="1"/>
    </row>
    <row r="329" spans="7:8" x14ac:dyDescent="0.3">
      <c r="G329" s="1"/>
      <c r="H329" s="1"/>
    </row>
    <row r="330" spans="7:8" x14ac:dyDescent="0.3">
      <c r="G330" s="1"/>
      <c r="H330" s="1"/>
    </row>
    <row r="331" spans="7:8" x14ac:dyDescent="0.3">
      <c r="G331" s="1"/>
      <c r="H331" s="1"/>
    </row>
    <row r="332" spans="7:8" x14ac:dyDescent="0.3">
      <c r="G332" s="1"/>
      <c r="H332" s="1"/>
    </row>
    <row r="333" spans="7:8" x14ac:dyDescent="0.3">
      <c r="G333" s="1"/>
      <c r="H333" s="1"/>
    </row>
    <row r="334" spans="7:8" x14ac:dyDescent="0.3">
      <c r="G334" s="1"/>
      <c r="H334" s="1"/>
    </row>
    <row r="335" spans="7:8" x14ac:dyDescent="0.3">
      <c r="G335" s="1"/>
      <c r="H335" s="1"/>
    </row>
    <row r="336" spans="7:8" x14ac:dyDescent="0.3">
      <c r="G336" s="1"/>
      <c r="H336" s="1"/>
    </row>
  </sheetData>
  <sortState xmlns:xlrd2="http://schemas.microsoft.com/office/spreadsheetml/2017/richdata2" ref="A76:H84">
    <sortCondition ref="A76:A84"/>
  </sortState>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Regneark</vt:lpstr>
      </vt:variant>
      <vt:variant>
        <vt:i4>6</vt:i4>
      </vt:variant>
    </vt:vector>
  </HeadingPairs>
  <TitlesOfParts>
    <vt:vector size="6" baseType="lpstr">
      <vt:lpstr>Nordjylland</vt:lpstr>
      <vt:lpstr>Midtjylland</vt:lpstr>
      <vt:lpstr>Syddanmark</vt:lpstr>
      <vt:lpstr>Sjælland</vt:lpstr>
      <vt:lpstr>Hovedstaden</vt:lpstr>
      <vt:lpstr>Samlet statistik</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David Bredo</dc:creator>
  <cp:lastModifiedBy>David Bredo</cp:lastModifiedBy>
  <dcterms:created xsi:type="dcterms:W3CDTF">2021-01-27T19:11:30Z</dcterms:created>
  <dcterms:modified xsi:type="dcterms:W3CDTF">2021-07-16T07:37:46Z</dcterms:modified>
</cp:coreProperties>
</file>