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docs.live.net/ff8279425027e051/Dokumenter/Marathon Danmark/Kommuneserie Øst 2024/"/>
    </mc:Choice>
  </mc:AlternateContent>
  <xr:revisionPtr revIDLastSave="1070" documentId="8_{98543C43-F212-4177-910E-DF01179BC790}" xr6:coauthVersionLast="47" xr6:coauthVersionMax="47" xr10:uidLastSave="{0CF3FE34-2A96-44A6-9E0E-160C58BDF7B7}"/>
  <bookViews>
    <workbookView xWindow="-108" yWindow="-108" windowWidth="23256" windowHeight="12576" activeTab="3" xr2:uid="{F0600549-7925-4F68-AC7E-B6B6664130C4}"/>
  </bookViews>
  <sheets>
    <sheet name="Vallensbæk" sheetId="1" r:id="rId1"/>
    <sheet name="Albertslund" sheetId="2" r:id="rId2"/>
    <sheet name="Høje-Taastrup" sheetId="3" r:id="rId3"/>
    <sheet name="Samlet statistik"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 i="5" l="1"/>
  <c r="F78" i="5"/>
  <c r="F75" i="5"/>
  <c r="F74" i="5"/>
  <c r="F69" i="5"/>
  <c r="F62" i="5"/>
  <c r="F51" i="5"/>
  <c r="F50" i="5"/>
  <c r="F49" i="5"/>
  <c r="F48" i="5"/>
  <c r="F44" i="5"/>
  <c r="F42" i="5"/>
  <c r="F39" i="5"/>
  <c r="F38" i="5"/>
  <c r="F37" i="5"/>
  <c r="F36" i="5"/>
  <c r="F35" i="5"/>
  <c r="F32" i="5"/>
  <c r="F28" i="5"/>
  <c r="F26" i="5"/>
  <c r="F24" i="5"/>
  <c r="F18" i="5"/>
  <c r="F17" i="5"/>
  <c r="F16" i="5"/>
  <c r="F12" i="5"/>
  <c r="F11" i="5"/>
  <c r="F10" i="5"/>
  <c r="F7" i="5"/>
  <c r="F6" i="5"/>
  <c r="F59" i="5"/>
  <c r="F60" i="5"/>
  <c r="F61" i="5"/>
  <c r="F63" i="5"/>
  <c r="F64" i="5"/>
  <c r="F65" i="5"/>
  <c r="F66" i="5"/>
  <c r="F67" i="5"/>
  <c r="F68" i="5"/>
  <c r="F70" i="5"/>
  <c r="F71" i="5"/>
  <c r="F72" i="5"/>
  <c r="F73" i="5"/>
  <c r="F76" i="5"/>
  <c r="F77" i="5"/>
  <c r="F79" i="5"/>
  <c r="F58" i="5"/>
  <c r="F5" i="5"/>
  <c r="F8" i="5"/>
  <c r="F9" i="5"/>
  <c r="F13" i="5"/>
  <c r="F14" i="5"/>
  <c r="F15" i="5"/>
  <c r="F19" i="5"/>
  <c r="F20" i="5"/>
  <c r="F21" i="5"/>
  <c r="F22" i="5"/>
  <c r="F23" i="5"/>
  <c r="F25" i="5"/>
  <c r="F27" i="5"/>
  <c r="F29" i="5"/>
  <c r="F30" i="5"/>
  <c r="F31" i="5"/>
  <c r="F33" i="5"/>
  <c r="F34" i="5"/>
  <c r="F40" i="5"/>
  <c r="F41" i="5"/>
  <c r="F43" i="5"/>
  <c r="F45" i="5"/>
  <c r="F46" i="5"/>
  <c r="F47" i="5"/>
  <c r="F52" i="5"/>
  <c r="F4" i="5"/>
  <c r="F3" i="5"/>
  <c r="E42" i="5"/>
  <c r="E24" i="5"/>
  <c r="E59" i="5"/>
  <c r="E60" i="5"/>
  <c r="E61" i="5"/>
  <c r="E62" i="5"/>
  <c r="E63" i="5"/>
  <c r="E64" i="5"/>
  <c r="E65" i="5"/>
  <c r="E66" i="5"/>
  <c r="E67" i="5"/>
  <c r="E68" i="5"/>
  <c r="E69" i="5"/>
  <c r="E70" i="5"/>
  <c r="E71" i="5"/>
  <c r="E72" i="5"/>
  <c r="E73" i="5"/>
  <c r="E74" i="5"/>
  <c r="E75" i="5"/>
  <c r="E76" i="5"/>
  <c r="E77" i="5"/>
  <c r="E78" i="5"/>
  <c r="E79" i="5"/>
  <c r="E80" i="5"/>
  <c r="E58" i="5"/>
  <c r="E3" i="5"/>
  <c r="E5" i="5"/>
  <c r="E6" i="5"/>
  <c r="E7" i="5"/>
  <c r="E8" i="5"/>
  <c r="E9" i="5"/>
  <c r="E10" i="5"/>
  <c r="E11" i="5"/>
  <c r="E12" i="5"/>
  <c r="E13" i="5"/>
  <c r="E14" i="5"/>
  <c r="E15" i="5"/>
  <c r="E16" i="5"/>
  <c r="E17" i="5"/>
  <c r="E18" i="5"/>
  <c r="E19" i="5"/>
  <c r="E20" i="5"/>
  <c r="E21" i="5"/>
  <c r="E22" i="5"/>
  <c r="E23" i="5"/>
  <c r="E25" i="5"/>
  <c r="E26" i="5"/>
  <c r="E27" i="5"/>
  <c r="E28" i="5"/>
  <c r="E29" i="5"/>
  <c r="E30" i="5"/>
  <c r="E31" i="5"/>
  <c r="E32" i="5"/>
  <c r="E33" i="5"/>
  <c r="E34" i="5"/>
  <c r="E35" i="5"/>
  <c r="E36" i="5"/>
  <c r="E37" i="5"/>
  <c r="E38" i="5"/>
  <c r="E39" i="5"/>
  <c r="E40" i="5"/>
  <c r="E41" i="5"/>
  <c r="E43" i="5"/>
  <c r="E44" i="5"/>
  <c r="E45" i="5"/>
  <c r="E46" i="5"/>
  <c r="E47" i="5"/>
  <c r="E48" i="5"/>
  <c r="E49" i="5"/>
  <c r="E50" i="5"/>
  <c r="E51" i="5"/>
  <c r="E52" i="5"/>
  <c r="E4" i="5"/>
</calcChain>
</file>

<file path=xl/sharedStrings.xml><?xml version="1.0" encoding="utf-8"?>
<sst xmlns="http://schemas.openxmlformats.org/spreadsheetml/2006/main" count="352" uniqueCount="120">
  <si>
    <t>Marathon</t>
  </si>
  <si>
    <t>Halvmarathon</t>
  </si>
  <si>
    <t>Kim Gjetting</t>
  </si>
  <si>
    <t>Mette Bruun-Nielsen</t>
  </si>
  <si>
    <t>Morten Brogaard Jakobsen</t>
  </si>
  <si>
    <t>Charlotte Ullerup Sørensen</t>
  </si>
  <si>
    <t>Vibeke Norvin</t>
  </si>
  <si>
    <t>Niels Mose</t>
  </si>
  <si>
    <t>Paw Pedersen</t>
  </si>
  <si>
    <t>Jørgen Nielsen</t>
  </si>
  <si>
    <t>Kim Høxbro</t>
  </si>
  <si>
    <t>Niels Rossen</t>
  </si>
  <si>
    <t>Kenneth Badensø</t>
  </si>
  <si>
    <t>Jes Ottosen</t>
  </si>
  <si>
    <t>Pernille Letting Flacheberg</t>
  </si>
  <si>
    <t>Allan Pedersen</t>
  </si>
  <si>
    <t>Maja Florens Scheel</t>
  </si>
  <si>
    <t>Pia Nielsen</t>
  </si>
  <si>
    <t>Alex Nielsen</t>
  </si>
  <si>
    <t>Sidsel Kristiansen</t>
  </si>
  <si>
    <t>Michael Aagaard Jensen</t>
  </si>
  <si>
    <t>Hans Nielsen</t>
  </si>
  <si>
    <t>Jan Nordenbæk</t>
  </si>
  <si>
    <t>Maria Busk</t>
  </si>
  <si>
    <t>Kurt Andersen</t>
  </si>
  <si>
    <t>Luise Gangergaard</t>
  </si>
  <si>
    <t>Hakan Demirkan</t>
  </si>
  <si>
    <t>Claus Jeslund</t>
  </si>
  <si>
    <t>Ester Nielsen</t>
  </si>
  <si>
    <t>Eli Jacobi Nielsen</t>
  </si>
  <si>
    <t>Jes Strate</t>
  </si>
  <si>
    <t>Lars Rasmussen</t>
  </si>
  <si>
    <t>Helle Marinussen</t>
  </si>
  <si>
    <t>Henrik Marinussen</t>
  </si>
  <si>
    <t>Mette Jensen</t>
  </si>
  <si>
    <t>Ricky Andersen</t>
  </si>
  <si>
    <t>Lone Friis</t>
  </si>
  <si>
    <t>Martin Utzon Terp</t>
  </si>
  <si>
    <t>Brian Feldborg</t>
  </si>
  <si>
    <t>Jeanette Wly</t>
  </si>
  <si>
    <t>Rikke Cebula</t>
  </si>
  <si>
    <t>Jens Mogensen</t>
  </si>
  <si>
    <t>Jørgen Jakobsen</t>
  </si>
  <si>
    <t>Dorthe Wiuf Nielsen</t>
  </si>
  <si>
    <t>Claus Sørensen</t>
  </si>
  <si>
    <t>Betina Birkedal Sørensen</t>
  </si>
  <si>
    <t>David Bredo</t>
  </si>
  <si>
    <t>Ole Hansen</t>
  </si>
  <si>
    <t>Frode Benedikt Nielsen</t>
  </si>
  <si>
    <t>May Andersen</t>
  </si>
  <si>
    <t>Rikke Thestrup</t>
  </si>
  <si>
    <t>Johan Holst Nielsen</t>
  </si>
  <si>
    <t>Tinna Vigdis Lilletved</t>
  </si>
  <si>
    <t>Tid</t>
  </si>
  <si>
    <t>Kommuneserie Øst, 22. marts Vallensbæk kommune</t>
  </si>
  <si>
    <t>Kommuneserie Øst, 23. marts Albertslund kommune</t>
  </si>
  <si>
    <t>Kommuneserie Øst, 24. marts Høje-Taastrup kommune</t>
  </si>
  <si>
    <t>Nr.</t>
  </si>
  <si>
    <t>Sandie Naja Olesen</t>
  </si>
  <si>
    <t>Peter Svoger Jakobsen</t>
  </si>
  <si>
    <t>Pia Vinne Lau</t>
  </si>
  <si>
    <t>Kira Maibøll</t>
  </si>
  <si>
    <t>Erhard Filtenborg</t>
  </si>
  <si>
    <t>Kirsten Bonde</t>
  </si>
  <si>
    <t>Palle Nielsen</t>
  </si>
  <si>
    <t>Anne-Marie Lyngbye Nilsson</t>
  </si>
  <si>
    <t>Jean Wisler</t>
  </si>
  <si>
    <t>Daniel Madsen</t>
  </si>
  <si>
    <t>Ulrik Pihl</t>
  </si>
  <si>
    <t>Peter Møllebro</t>
  </si>
  <si>
    <t>Rita Bjerregaard</t>
  </si>
  <si>
    <t>Michael Granlund</t>
  </si>
  <si>
    <t>Allan Dich</t>
  </si>
  <si>
    <t>Preben Damsgaard</t>
  </si>
  <si>
    <t>Tony Gren</t>
  </si>
  <si>
    <t>Kenneth Enevoldsen</t>
  </si>
  <si>
    <t>Vejret: Småregn til en begyndelse. 5-8 grader og en jævn vind. Solen kommer i morgen.</t>
  </si>
  <si>
    <t>https://www.sh-site.dk/kommuneserie-oest-4/?fbclid=IwAR2z7sbFkznwVQJjC79ER2WT3jYei2woUOdicsTwsVAKW0M-er4-5py5yrs</t>
  </si>
  <si>
    <t>Vejret: Der blev lagt ud i fuld sol og 5 grader med anstændige vindforhold. Senere kom lidt flere skyer til og enkelte fik en lille frisk haglbyge. Under nedpakningen fik vi et par små, meget hidsige byger. Temperaturen steg til 8-9 grader.</t>
  </si>
  <si>
    <t>Derudover blev Kenneth Badensø også hyldet og fejret, da han rundede sit marathon nr. 100, stort tillykke! Desuden kvitterede Kenneth med rigelige mængder tørkager. Den 8. jubilar i Marathon Danmarks historie.</t>
  </si>
  <si>
    <t>Om aftenen havde vi den traditionelle fællesspisning med lige knapt 40 deltagere. Kim Høx forespurgte en quiz, så vi forfattede en tip en 13'er, hvilken Lone og selvsamme Høx vandt med 11 rigtige.</t>
  </si>
  <si>
    <t>Ifm. Quizzen blev det afsløret, at efterårets Kommuneserie Vest bliver i kommunerne Ærø, Assens og Nordfyns. Endelig dato kommer snarest.</t>
  </si>
  <si>
    <t>Desuden løb Henrik Marinussen og Niels Rossen deres første dubletter (2 på 2 dage) nogensinde.</t>
  </si>
  <si>
    <t>Dagens fødselar var feltets ældste, but still going strong, Hans Lindhøj Nielsen, der blev 72 år i dag. Kæmpestort tillykke.</t>
  </si>
  <si>
    <t>Den anden rundstrækning var knap så flad som den første, men højdemeterne var ikke overvældende. Denne anden omgang indeholdt den håndlagte Vikingebro 1:1 størrelse, som Harald Blåtand lagde den i 1000-tallet.</t>
  </si>
  <si>
    <t>Ruten: To rundstrækninger á 6,4 og 7,4 km. Først ud på en runde i den urbaniserede del af Albertslund. Vi løb ad stisystemet, der er veludbygget i Albertslund bl.a. forbi Vridsløselille Fængslet, hvilke bragte mange minder til det ikoniske Olsen Banden. Denne anden rundstrækning er knap så flad som den første. Men højdemeterne er ikke overvældende. Denne anden omgang indeholdt den håndlagte Vikingebro 1:1 som Harald Blåtand lagde den i 1000-tallet.</t>
  </si>
  <si>
    <r>
      <t xml:space="preserve">Kenneth Badensø </t>
    </r>
    <r>
      <rPr>
        <b/>
        <sz val="11"/>
        <color theme="1"/>
        <rFont val="Calibri"/>
        <family val="2"/>
        <scheme val="minor"/>
      </rPr>
      <t>#100</t>
    </r>
  </si>
  <si>
    <t>Ella Kuhlman</t>
  </si>
  <si>
    <t>Stig Kuhlman</t>
  </si>
  <si>
    <t>https://www.sh-site.dk/kommuneserie-oest-5/?fbclid=IwAR2srFSHlI6Yr6ZGlLVPABQjFxeJF6LvW_TZ3kJ-PwsIQhAcfVG_g3qute8</t>
  </si>
  <si>
    <t>Vejret: 5-7 grader, tungt skydække og svag vind. Solen kiggede endda kortvarigt frem på anden halvdel. Dette var langt bedre end, hvad vejrudsigterne havde proklarmeret. Navnlig for bare et par dage siden.</t>
  </si>
  <si>
    <t>Ruten: Løbet har start, depot og mål ved det tidligere Rådhus på Øtoftegårdsvej. Herfra løber vi over Roskildevej og ud af byen. Vi løber omkring Hakkemosen, hvor Thomas Dambos trold Teddy Venlig holder til.</t>
  </si>
  <si>
    <t>Vi kommer forbi Høje Taastrup Genbrugsstation, inden vi igen passerer Roskildevej og runder et hjørne af Høje Taastrup Landsby. </t>
  </si>
  <si>
    <t>Afslutningen i dag markedes bl.a. ved at Klub 100 Marathon Danmarks formand, Jens Mogensen løb sit marathon nr. 400. Kæmpestort tillykke med denne bedrift. Han medbragte to kæmpestore brunsvigerkager. Der blev lappet i sig.</t>
  </si>
  <si>
    <t>Ifm. Løbsbriefingen havde vi en lille overraskelse i ærmet. Til dem, der havde gennemført minst 25 Marathon Danmark løb igennem tiderne, havde vi produceret en ekstra lille medalje stående på en træfod.</t>
  </si>
  <si>
    <t>Man kunne kalde det en "loyalitetsmedalje", da det viser, at man igen og igen har bakket op om vores løb, hvilket vi er uendelig glade og værdsætter utrolig højt!</t>
  </si>
  <si>
    <t>Der var 27, der havde gjort sig fortjent til denne ekstra medalje. Vores kriterie er, at man skal møde op for at modtage denne. Det var der 21, der havde gjort. Alle blev hyldet med takfaste klapsalver og kigget en anelse misundeligt til.</t>
  </si>
  <si>
    <t>Desuden blev sløret løftet for, at efterårets kommuneserie bliver i følgende tre kommuner: Ærø, Assens og Nordfyns.</t>
  </si>
  <si>
    <t>Sune Hundebøll</t>
  </si>
  <si>
    <r>
      <t>Jens Mogensen</t>
    </r>
    <r>
      <rPr>
        <b/>
        <sz val="11"/>
        <color theme="1"/>
        <rFont val="Calibri"/>
        <family val="2"/>
        <scheme val="minor"/>
      </rPr>
      <t xml:space="preserve"> #400</t>
    </r>
  </si>
  <si>
    <t>Kenneth Sommer</t>
  </si>
  <si>
    <t>Hans Lindhøj Nielsen</t>
  </si>
  <si>
    <r>
      <t xml:space="preserve">Hans Lindhøj Nielsen </t>
    </r>
    <r>
      <rPr>
        <b/>
        <sz val="11"/>
        <color theme="1"/>
        <rFont val="Calibri"/>
        <family val="2"/>
        <scheme val="minor"/>
      </rPr>
      <t>72 år</t>
    </r>
  </si>
  <si>
    <t>Ruten var 10,5 km og bestod af 2 Sløjfer af ca. 5 og 5,5 km. Hvor depotet passeredes efter hver sløjfe. Man kom bl.a. forbi 2 af de nok så berømte trolde, en overdimensioneret Isfugl. Samt en masse smuk natur. Højdemeter plejer at kendetegne Marathon Danmarks løbsserier, men da vi nu er på Vestegnen, opdagede løbefolket, at det ikke rigtigt findes her.</t>
  </si>
  <si>
    <t>Denne dag stod Pantministeren, Henrik, for det hele med kærlig assistance fra Kim Gjetting og Allan Pedersen samt Alice, der hjalp med sin nye assistance og løbets yngste deltager - lille Magrehte med fire ben og kun 11 uger gammel labrador</t>
  </si>
  <si>
    <t>De øvrige løbsdirektører Ole og David har lovet at støde til fra lørdag. Der er dog ingen garanti for, at noget forbedres af den grund…</t>
  </si>
  <si>
    <t>Navn / Tid</t>
  </si>
  <si>
    <t>Vallensbæk</t>
  </si>
  <si>
    <t>Albertslund</t>
  </si>
  <si>
    <t>Høje-Taastrup</t>
  </si>
  <si>
    <t>Samlet</t>
  </si>
  <si>
    <t>Gns.tid</t>
  </si>
  <si>
    <t>-</t>
  </si>
  <si>
    <t>Startfoto dag 1 Vallensbæk</t>
  </si>
  <si>
    <t>Startfoto dag 2 Albertslund</t>
  </si>
  <si>
    <t>Startfoto dag 3 Høje-Taastrup</t>
  </si>
  <si>
    <t>Jens Mogensen - 400 marathon</t>
  </si>
  <si>
    <t>Kenneth Badensø - 100 marathon</t>
  </si>
  <si>
    <t>Fællesspisning i Albertslund</t>
  </si>
  <si>
    <t>Medaljeopsats uddelt til dem, der har gennemført +25 Marathon Danmark løb - en slags "loyalitetsmedalje"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</si>
</sst>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color rgb="FFFF0000"/>
      <name val="Calibri"/>
      <family val="2"/>
      <scheme val="minor"/>
    </font>
    <font>
      <sz val="10"/>
      <color rgb="FF2B2B2B"/>
      <name val="Arial"/>
      <family val="2"/>
    </font>
    <font>
      <b/>
      <sz val="12"/>
      <color theme="1"/>
      <name val="Calibri"/>
      <family val="2"/>
      <scheme val="minor"/>
    </font>
    <font>
      <b/>
      <sz val="14"/>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5">
    <xf numFmtId="0" fontId="0" fillId="0" borderId="0" xfId="0"/>
    <xf numFmtId="0" fontId="1" fillId="0" borderId="0" xfId="0" applyFont="1"/>
    <xf numFmtId="0" fontId="3" fillId="0" borderId="1" xfId="0" applyFont="1" applyBorder="1"/>
    <xf numFmtId="0" fontId="0" fillId="0" borderId="1" xfId="0" applyBorder="1"/>
    <xf numFmtId="0" fontId="3" fillId="0" borderId="1" xfId="0" applyFont="1" applyBorder="1" applyAlignment="1">
      <alignment horizontal="center"/>
    </xf>
    <xf numFmtId="0" fontId="0" fillId="0" borderId="0" xfId="0" applyAlignment="1">
      <alignment horizontal="center"/>
    </xf>
    <xf numFmtId="0" fontId="3" fillId="0" borderId="2" xfId="0" applyFont="1" applyBorder="1"/>
    <xf numFmtId="0" fontId="0" fillId="0" borderId="2" xfId="0" applyBorder="1"/>
    <xf numFmtId="0" fontId="0" fillId="0" borderId="1" xfId="0" applyBorder="1" applyAlignment="1">
      <alignment horizontal="center"/>
    </xf>
    <xf numFmtId="0" fontId="3" fillId="0" borderId="2" xfId="0" applyFont="1" applyBorder="1" applyAlignment="1">
      <alignment horizontal="center"/>
    </xf>
    <xf numFmtId="0" fontId="0" fillId="0" borderId="1" xfId="0" applyBorder="1" applyAlignment="1">
      <alignment horizontal="left" vertical="center"/>
    </xf>
    <xf numFmtId="0" fontId="2" fillId="0" borderId="0" xfId="0" applyFont="1"/>
    <xf numFmtId="0" fontId="4" fillId="0" borderId="1" xfId="0" applyFont="1" applyBorder="1"/>
    <xf numFmtId="0" fontId="0" fillId="0" borderId="3" xfId="0" applyBorder="1"/>
    <xf numFmtId="0" fontId="0" fillId="0" borderId="2" xfId="0" applyBorder="1" applyAlignment="1">
      <alignment horizontal="left" vertical="center"/>
    </xf>
    <xf numFmtId="0" fontId="0" fillId="0" borderId="1" xfId="0" applyBorder="1" applyAlignment="1">
      <alignment horizontal="center" vertical="center"/>
    </xf>
    <xf numFmtId="0" fontId="4" fillId="0" borderId="0" xfId="0" applyFont="1"/>
    <xf numFmtId="0" fontId="0" fillId="0" borderId="0" xfId="0" applyAlignment="1">
      <alignment horizontal="left" vertical="center"/>
    </xf>
    <xf numFmtId="0" fontId="5" fillId="0" borderId="0" xfId="0" applyFont="1"/>
    <xf numFmtId="0" fontId="0" fillId="0" borderId="1" xfId="0" applyBorder="1" applyAlignment="1">
      <alignment horizontal="left"/>
    </xf>
    <xf numFmtId="21" fontId="0" fillId="0" borderId="1" xfId="0" applyNumberFormat="1" applyBorder="1" applyAlignment="1">
      <alignment horizontal="center"/>
    </xf>
    <xf numFmtId="0" fontId="6" fillId="0" borderId="0" xfId="0" applyFont="1"/>
    <xf numFmtId="21" fontId="0" fillId="0" borderId="2" xfId="0" applyNumberFormat="1" applyBorder="1" applyAlignment="1">
      <alignment horizontal="center" vertical="center"/>
    </xf>
    <xf numFmtId="0" fontId="8" fillId="0" borderId="0" xfId="0" applyFont="1"/>
    <xf numFmtId="0" fontId="4" fillId="0" borderId="4" xfId="0" applyFont="1" applyBorder="1"/>
    <xf numFmtId="0" fontId="0" fillId="0" borderId="4" xfId="0" applyBorder="1"/>
    <xf numFmtId="0" fontId="0" fillId="0" borderId="4" xfId="0" applyBorder="1" applyAlignment="1">
      <alignment horizontal="left"/>
    </xf>
    <xf numFmtId="0" fontId="7" fillId="0" borderId="1" xfId="0" applyFont="1" applyBorder="1"/>
    <xf numFmtId="0" fontId="0" fillId="0" borderId="5" xfId="0" applyBorder="1" applyAlignment="1">
      <alignment horizontal="left" vertical="center"/>
    </xf>
    <xf numFmtId="0" fontId="7" fillId="0" borderId="1" xfId="0" applyFont="1" applyBorder="1" applyAlignment="1">
      <alignment horizontal="center"/>
    </xf>
    <xf numFmtId="46" fontId="0" fillId="0" borderId="1" xfId="0" applyNumberFormat="1" applyBorder="1" applyAlignment="1">
      <alignment horizontal="center"/>
    </xf>
    <xf numFmtId="21" fontId="0" fillId="0" borderId="1" xfId="0" applyNumberFormat="1" applyBorder="1" applyAlignment="1">
      <alignment horizontal="center" vertical="center"/>
    </xf>
    <xf numFmtId="46" fontId="9" fillId="0" borderId="1" xfId="0" applyNumberFormat="1" applyFont="1" applyBorder="1" applyAlignment="1">
      <alignment horizontal="center"/>
    </xf>
    <xf numFmtId="46" fontId="0" fillId="2" borderId="1" xfId="0" applyNumberFormat="1" applyFill="1" applyBorder="1" applyAlignment="1">
      <alignment horizontal="center"/>
    </xf>
    <xf numFmtId="21" fontId="9" fillId="3" borderId="1"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586740</xdr:colOff>
      <xdr:row>1</xdr:row>
      <xdr:rowOff>15240</xdr:rowOff>
    </xdr:from>
    <xdr:to>
      <xdr:col>26</xdr:col>
      <xdr:colOff>180694</xdr:colOff>
      <xdr:row>28</xdr:row>
      <xdr:rowOff>152400</xdr:rowOff>
    </xdr:to>
    <xdr:pic>
      <xdr:nvPicPr>
        <xdr:cNvPr id="2" name="Billede 1">
          <a:extLst>
            <a:ext uri="{FF2B5EF4-FFF2-40B4-BE49-F238E27FC236}">
              <a16:creationId xmlns:a16="http://schemas.microsoft.com/office/drawing/2014/main" id="{EB027DEE-3E6A-DE01-CE52-16271219EED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 t="10312" b="32081"/>
        <a:stretch/>
      </xdr:blipFill>
      <xdr:spPr bwMode="auto">
        <a:xfrm>
          <a:off x="6408420" y="243840"/>
          <a:ext cx="11785954" cy="509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xdr:colOff>
      <xdr:row>30</xdr:row>
      <xdr:rowOff>60959</xdr:rowOff>
    </xdr:from>
    <xdr:to>
      <xdr:col>26</xdr:col>
      <xdr:colOff>182880</xdr:colOff>
      <xdr:row>62</xdr:row>
      <xdr:rowOff>168178</xdr:rowOff>
    </xdr:to>
    <xdr:pic>
      <xdr:nvPicPr>
        <xdr:cNvPr id="3" name="Billede 2">
          <a:extLst>
            <a:ext uri="{FF2B5EF4-FFF2-40B4-BE49-F238E27FC236}">
              <a16:creationId xmlns:a16="http://schemas.microsoft.com/office/drawing/2014/main" id="{A1381F62-0664-2A24-4B4F-870A43CE23C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39" b="21025"/>
        <a:stretch/>
      </xdr:blipFill>
      <xdr:spPr bwMode="auto">
        <a:xfrm>
          <a:off x="6446520" y="5608319"/>
          <a:ext cx="11750040" cy="602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xdr:colOff>
      <xdr:row>64</xdr:row>
      <xdr:rowOff>30480</xdr:rowOff>
    </xdr:from>
    <xdr:to>
      <xdr:col>26</xdr:col>
      <xdr:colOff>218440</xdr:colOff>
      <xdr:row>95</xdr:row>
      <xdr:rowOff>15240</xdr:rowOff>
    </xdr:to>
    <xdr:pic>
      <xdr:nvPicPr>
        <xdr:cNvPr id="4" name="Billede 3">
          <a:extLst>
            <a:ext uri="{FF2B5EF4-FFF2-40B4-BE49-F238E27FC236}">
              <a16:creationId xmlns:a16="http://schemas.microsoft.com/office/drawing/2014/main" id="{40BEFA3A-A360-9B6D-5D45-AB2FE8493D0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2414" b="13620"/>
        <a:stretch/>
      </xdr:blipFill>
      <xdr:spPr bwMode="auto">
        <a:xfrm>
          <a:off x="6446520" y="11856720"/>
          <a:ext cx="11785600" cy="565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213360</xdr:colOff>
      <xdr:row>64</xdr:row>
      <xdr:rowOff>30480</xdr:rowOff>
    </xdr:from>
    <xdr:to>
      <xdr:col>36</xdr:col>
      <xdr:colOff>532346</xdr:colOff>
      <xdr:row>95</xdr:row>
      <xdr:rowOff>30480</xdr:rowOff>
    </xdr:to>
    <xdr:pic>
      <xdr:nvPicPr>
        <xdr:cNvPr id="5" name="Billede 4">
          <a:extLst>
            <a:ext uri="{FF2B5EF4-FFF2-40B4-BE49-F238E27FC236}">
              <a16:creationId xmlns:a16="http://schemas.microsoft.com/office/drawing/2014/main" id="{F5940506-10A0-C14A-609A-649B3415B7FF}"/>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776" t="21953" r="4095" b="31719"/>
        <a:stretch/>
      </xdr:blipFill>
      <xdr:spPr bwMode="auto">
        <a:xfrm>
          <a:off x="18227040" y="11856720"/>
          <a:ext cx="6414986"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195249</xdr:colOff>
      <xdr:row>30</xdr:row>
      <xdr:rowOff>76200</xdr:rowOff>
    </xdr:from>
    <xdr:to>
      <xdr:col>34</xdr:col>
      <xdr:colOff>259079</xdr:colOff>
      <xdr:row>62</xdr:row>
      <xdr:rowOff>163419</xdr:rowOff>
    </xdr:to>
    <xdr:pic>
      <xdr:nvPicPr>
        <xdr:cNvPr id="6" name="Billede 5">
          <a:extLst>
            <a:ext uri="{FF2B5EF4-FFF2-40B4-BE49-F238E27FC236}">
              <a16:creationId xmlns:a16="http://schemas.microsoft.com/office/drawing/2014/main" id="{7CBC10A3-56BF-5017-FEEF-DE5F98BC70B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515" r="2290" b="29688"/>
        <a:stretch/>
      </xdr:blipFill>
      <xdr:spPr bwMode="auto">
        <a:xfrm>
          <a:off x="18208929" y="5623560"/>
          <a:ext cx="4940630" cy="600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0</xdr:colOff>
      <xdr:row>0</xdr:row>
      <xdr:rowOff>198120</xdr:rowOff>
    </xdr:from>
    <xdr:to>
      <xdr:col>58</xdr:col>
      <xdr:colOff>283200</xdr:colOff>
      <xdr:row>43</xdr:row>
      <xdr:rowOff>121920</xdr:rowOff>
    </xdr:to>
    <xdr:pic>
      <xdr:nvPicPr>
        <xdr:cNvPr id="7" name="Billede 6">
          <a:extLst>
            <a:ext uri="{FF2B5EF4-FFF2-40B4-BE49-F238E27FC236}">
              <a16:creationId xmlns:a16="http://schemas.microsoft.com/office/drawing/2014/main" id="{86D84B24-F26F-BA69-E864-8805CC40D7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266" b="28125"/>
        <a:stretch/>
      </xdr:blipFill>
      <xdr:spPr bwMode="auto">
        <a:xfrm>
          <a:off x="25938480" y="198120"/>
          <a:ext cx="11865600" cy="784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98</xdr:row>
      <xdr:rowOff>152400</xdr:rowOff>
    </xdr:from>
    <xdr:to>
      <xdr:col>23</xdr:col>
      <xdr:colOff>177800</xdr:colOff>
      <xdr:row>162</xdr:row>
      <xdr:rowOff>101600</xdr:rowOff>
    </xdr:to>
    <xdr:pic>
      <xdr:nvPicPr>
        <xdr:cNvPr id="8" name="Billede 7">
          <a:extLst>
            <a:ext uri="{FF2B5EF4-FFF2-40B4-BE49-F238E27FC236}">
              <a16:creationId xmlns:a16="http://schemas.microsoft.com/office/drawing/2014/main" id="{326A9341-1659-060D-5A58-2C1113993E29}"/>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624" t="4715" r="11361" b="14400"/>
        <a:stretch/>
      </xdr:blipFill>
      <xdr:spPr bwMode="auto">
        <a:xfrm>
          <a:off x="203200" y="17729200"/>
          <a:ext cx="16154400" cy="1132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DEEB-2E0F-44EC-A47E-F36D64FC7249}">
  <dimension ref="A1:G71"/>
  <sheetViews>
    <sheetView workbookViewId="0">
      <selection activeCell="D7" sqref="D7"/>
    </sheetView>
  </sheetViews>
  <sheetFormatPr defaultRowHeight="14.4" x14ac:dyDescent="0.3"/>
  <cols>
    <col min="1" max="1" width="8.88671875" style="5"/>
    <col min="2" max="2" width="24.109375" customWidth="1"/>
    <col min="3" max="3" width="8.109375" bestFit="1" customWidth="1"/>
    <col min="4" max="4" width="27.33203125" bestFit="1" customWidth="1"/>
    <col min="5" max="5" width="23.6640625" bestFit="1" customWidth="1"/>
    <col min="6" max="6" width="14.109375" customWidth="1"/>
    <col min="7" max="7" width="38.109375" bestFit="1" customWidth="1"/>
  </cols>
  <sheetData>
    <row r="1" spans="1:7" ht="25.8" x14ac:dyDescent="0.5">
      <c r="A1" s="8"/>
      <c r="B1" s="2" t="s">
        <v>54</v>
      </c>
      <c r="C1" s="3"/>
    </row>
    <row r="2" spans="1:7" ht="25.8" x14ac:dyDescent="0.5">
      <c r="A2" s="8" t="s">
        <v>57</v>
      </c>
      <c r="B2" s="4" t="s">
        <v>0</v>
      </c>
      <c r="C2" s="4" t="s">
        <v>53</v>
      </c>
      <c r="F2" s="11"/>
    </row>
    <row r="3" spans="1:7" x14ac:dyDescent="0.3">
      <c r="A3" s="8">
        <v>1</v>
      </c>
      <c r="B3" s="12" t="s">
        <v>15</v>
      </c>
      <c r="C3" s="20">
        <v>0.17519675925925926</v>
      </c>
      <c r="D3" s="11"/>
      <c r="E3" s="11"/>
      <c r="G3" s="11"/>
    </row>
    <row r="4" spans="1:7" x14ac:dyDescent="0.3">
      <c r="A4" s="8">
        <v>2</v>
      </c>
      <c r="B4" s="12" t="s">
        <v>65</v>
      </c>
      <c r="C4" s="20">
        <v>0.20793981481481483</v>
      </c>
      <c r="E4" t="s">
        <v>76</v>
      </c>
    </row>
    <row r="5" spans="1:7" x14ac:dyDescent="0.3">
      <c r="A5" s="8">
        <v>3</v>
      </c>
      <c r="B5" s="12" t="s">
        <v>38</v>
      </c>
      <c r="C5" s="20">
        <v>0.20355324074074074</v>
      </c>
      <c r="E5" t="s">
        <v>103</v>
      </c>
    </row>
    <row r="6" spans="1:7" x14ac:dyDescent="0.3">
      <c r="A6" s="8">
        <v>4</v>
      </c>
      <c r="B6" s="12" t="s">
        <v>27</v>
      </c>
      <c r="C6" s="20">
        <v>0.15555555555555556</v>
      </c>
      <c r="E6" t="s">
        <v>104</v>
      </c>
    </row>
    <row r="7" spans="1:7" x14ac:dyDescent="0.3">
      <c r="A7" s="8">
        <v>5</v>
      </c>
      <c r="B7" s="12" t="s">
        <v>44</v>
      </c>
      <c r="C7" s="20">
        <v>0.18112268518518518</v>
      </c>
      <c r="E7" t="s">
        <v>105</v>
      </c>
    </row>
    <row r="8" spans="1:7" x14ac:dyDescent="0.3">
      <c r="A8" s="8">
        <v>6</v>
      </c>
      <c r="B8" s="12" t="s">
        <v>67</v>
      </c>
      <c r="C8" s="20">
        <v>0.20424768518518518</v>
      </c>
    </row>
    <row r="9" spans="1:7" x14ac:dyDescent="0.3">
      <c r="A9" s="8">
        <v>7</v>
      </c>
      <c r="B9" s="12" t="s">
        <v>87</v>
      </c>
      <c r="C9" s="20">
        <v>0.20807870370370371</v>
      </c>
    </row>
    <row r="10" spans="1:7" x14ac:dyDescent="0.3">
      <c r="A10" s="8">
        <v>8</v>
      </c>
      <c r="B10" s="12" t="s">
        <v>26</v>
      </c>
      <c r="C10" s="20">
        <v>0.18152777777777779</v>
      </c>
      <c r="E10" s="18"/>
    </row>
    <row r="11" spans="1:7" x14ac:dyDescent="0.3">
      <c r="A11" s="8">
        <v>9</v>
      </c>
      <c r="B11" s="12" t="s">
        <v>21</v>
      </c>
      <c r="C11" s="20">
        <v>0.23462962962962963</v>
      </c>
    </row>
    <row r="12" spans="1:7" x14ac:dyDescent="0.3">
      <c r="A12" s="8">
        <v>10</v>
      </c>
      <c r="B12" s="12" t="s">
        <v>32</v>
      </c>
      <c r="C12" s="20">
        <v>0.1900462962962963</v>
      </c>
    </row>
    <row r="13" spans="1:7" x14ac:dyDescent="0.3">
      <c r="A13" s="8">
        <v>11</v>
      </c>
      <c r="B13" s="12" t="s">
        <v>33</v>
      </c>
      <c r="C13" s="20">
        <v>0.1900462962962963</v>
      </c>
    </row>
    <row r="14" spans="1:7" x14ac:dyDescent="0.3">
      <c r="A14" s="8">
        <v>12</v>
      </c>
      <c r="B14" s="12" t="s">
        <v>41</v>
      </c>
      <c r="C14" s="20">
        <v>0.19939814814814816</v>
      </c>
    </row>
    <row r="15" spans="1:7" x14ac:dyDescent="0.3">
      <c r="A15" s="8">
        <v>13</v>
      </c>
      <c r="B15" s="12" t="s">
        <v>13</v>
      </c>
      <c r="C15" s="20">
        <v>0.20386574074074074</v>
      </c>
    </row>
    <row r="16" spans="1:7" x14ac:dyDescent="0.3">
      <c r="A16" s="8">
        <v>14</v>
      </c>
      <c r="B16" s="12" t="s">
        <v>51</v>
      </c>
      <c r="C16" s="20">
        <v>0.15684027777777779</v>
      </c>
    </row>
    <row r="17" spans="1:3" x14ac:dyDescent="0.3">
      <c r="A17" s="8">
        <v>15</v>
      </c>
      <c r="B17" s="12" t="s">
        <v>42</v>
      </c>
      <c r="C17" s="20">
        <v>0.16486111111111112</v>
      </c>
    </row>
    <row r="18" spans="1:3" x14ac:dyDescent="0.3">
      <c r="A18" s="8">
        <v>16</v>
      </c>
      <c r="B18" s="12" t="s">
        <v>9</v>
      </c>
      <c r="C18" s="20">
        <v>0.20424768518518518</v>
      </c>
    </row>
    <row r="19" spans="1:3" x14ac:dyDescent="0.3">
      <c r="A19" s="8">
        <v>17</v>
      </c>
      <c r="B19" s="12" t="s">
        <v>12</v>
      </c>
      <c r="C19" s="20">
        <v>0.17526620370370372</v>
      </c>
    </row>
    <row r="20" spans="1:3" x14ac:dyDescent="0.3">
      <c r="A20" s="8">
        <v>18</v>
      </c>
      <c r="B20" s="12" t="s">
        <v>2</v>
      </c>
      <c r="C20" s="20">
        <v>0.17519675925925926</v>
      </c>
    </row>
    <row r="21" spans="1:3" x14ac:dyDescent="0.3">
      <c r="A21" s="8">
        <v>19</v>
      </c>
      <c r="B21" s="12" t="s">
        <v>10</v>
      </c>
      <c r="C21" s="20">
        <v>0.22464120370370369</v>
      </c>
    </row>
    <row r="22" spans="1:3" x14ac:dyDescent="0.3">
      <c r="A22" s="8">
        <v>20</v>
      </c>
      <c r="B22" s="3" t="s">
        <v>61</v>
      </c>
      <c r="C22" s="20">
        <v>0.20704861111111111</v>
      </c>
    </row>
    <row r="23" spans="1:3" x14ac:dyDescent="0.3">
      <c r="A23" s="8">
        <v>21</v>
      </c>
      <c r="B23" s="3" t="s">
        <v>63</v>
      </c>
      <c r="C23" s="20">
        <v>0.22464120370370369</v>
      </c>
    </row>
    <row r="24" spans="1:3" x14ac:dyDescent="0.3">
      <c r="A24" s="8">
        <v>22</v>
      </c>
      <c r="B24" s="12" t="s">
        <v>24</v>
      </c>
      <c r="C24" s="20">
        <v>0.19849537037037038</v>
      </c>
    </row>
    <row r="25" spans="1:3" x14ac:dyDescent="0.3">
      <c r="A25" s="8">
        <v>23</v>
      </c>
      <c r="B25" s="12" t="s">
        <v>31</v>
      </c>
      <c r="C25" s="20">
        <v>0.16289351851851852</v>
      </c>
    </row>
    <row r="26" spans="1:3" x14ac:dyDescent="0.3">
      <c r="A26" s="8">
        <v>24</v>
      </c>
      <c r="B26" s="12" t="s">
        <v>36</v>
      </c>
      <c r="C26" s="20">
        <v>0.20145833333333332</v>
      </c>
    </row>
    <row r="27" spans="1:3" x14ac:dyDescent="0.3">
      <c r="A27" s="8">
        <v>25</v>
      </c>
      <c r="B27" s="12" t="s">
        <v>25</v>
      </c>
      <c r="C27" s="20">
        <v>0.19939814814814816</v>
      </c>
    </row>
    <row r="28" spans="1:3" x14ac:dyDescent="0.3">
      <c r="A28" s="8">
        <v>26</v>
      </c>
      <c r="B28" s="12" t="s">
        <v>16</v>
      </c>
      <c r="C28" s="20">
        <v>0.19939814814814816</v>
      </c>
    </row>
    <row r="29" spans="1:3" x14ac:dyDescent="0.3">
      <c r="A29" s="8">
        <v>27</v>
      </c>
      <c r="B29" s="12" t="s">
        <v>20</v>
      </c>
      <c r="C29" s="20">
        <v>0.21</v>
      </c>
    </row>
    <row r="30" spans="1:3" x14ac:dyDescent="0.3">
      <c r="A30" s="8">
        <v>28</v>
      </c>
      <c r="B30" s="12" t="s">
        <v>4</v>
      </c>
      <c r="C30" s="20">
        <v>0.22195601851851851</v>
      </c>
    </row>
    <row r="31" spans="1:3" x14ac:dyDescent="0.3">
      <c r="A31" s="8">
        <v>29</v>
      </c>
      <c r="B31" s="12" t="s">
        <v>11</v>
      </c>
      <c r="C31" s="20">
        <v>0.18112268518518518</v>
      </c>
    </row>
    <row r="32" spans="1:3" x14ac:dyDescent="0.3">
      <c r="A32" s="8">
        <v>30</v>
      </c>
      <c r="B32" s="19" t="s">
        <v>64</v>
      </c>
      <c r="C32" s="20">
        <v>0.22464120370370369</v>
      </c>
    </row>
    <row r="33" spans="1:4" x14ac:dyDescent="0.3">
      <c r="A33" s="8">
        <v>31</v>
      </c>
      <c r="B33" s="19" t="s">
        <v>8</v>
      </c>
      <c r="C33" s="20">
        <v>0.18662037037037038</v>
      </c>
    </row>
    <row r="34" spans="1:4" x14ac:dyDescent="0.3">
      <c r="A34" s="8">
        <v>32</v>
      </c>
      <c r="B34" s="12" t="s">
        <v>14</v>
      </c>
      <c r="C34" s="20">
        <v>0.17523148148148149</v>
      </c>
    </row>
    <row r="35" spans="1:4" x14ac:dyDescent="0.3">
      <c r="A35" s="8">
        <v>33</v>
      </c>
      <c r="B35" s="12" t="s">
        <v>59</v>
      </c>
      <c r="C35" s="20">
        <v>0.18876157407407407</v>
      </c>
    </row>
    <row r="36" spans="1:4" x14ac:dyDescent="0.3">
      <c r="A36" s="8">
        <v>34</v>
      </c>
      <c r="B36" s="3" t="s">
        <v>60</v>
      </c>
      <c r="C36" s="20">
        <v>0.18662037037037038</v>
      </c>
    </row>
    <row r="37" spans="1:4" x14ac:dyDescent="0.3">
      <c r="A37" s="8">
        <v>35</v>
      </c>
      <c r="B37" s="3" t="s">
        <v>73</v>
      </c>
      <c r="C37" s="20">
        <v>0.20424768518518518</v>
      </c>
    </row>
    <row r="38" spans="1:4" x14ac:dyDescent="0.3">
      <c r="A38" s="8">
        <v>36</v>
      </c>
      <c r="B38" s="12" t="s">
        <v>40</v>
      </c>
      <c r="C38" s="20">
        <v>0.18662037037037038</v>
      </c>
    </row>
    <row r="39" spans="1:4" x14ac:dyDescent="0.3">
      <c r="A39" s="8">
        <v>37</v>
      </c>
      <c r="B39" s="12" t="s">
        <v>50</v>
      </c>
      <c r="C39" s="20">
        <v>0.18662037037037038</v>
      </c>
    </row>
    <row r="40" spans="1:4" x14ac:dyDescent="0.3">
      <c r="A40" s="8">
        <v>38</v>
      </c>
      <c r="B40" s="12" t="s">
        <v>70</v>
      </c>
      <c r="C40" s="20">
        <v>0.19842592592592592</v>
      </c>
    </row>
    <row r="41" spans="1:4" x14ac:dyDescent="0.3">
      <c r="A41" s="8">
        <v>39</v>
      </c>
      <c r="B41" s="12" t="s">
        <v>58</v>
      </c>
      <c r="C41" s="20">
        <v>0.20424768518518518</v>
      </c>
      <c r="D41" s="1"/>
    </row>
    <row r="42" spans="1:4" x14ac:dyDescent="0.3">
      <c r="A42" s="8">
        <v>40</v>
      </c>
      <c r="B42" s="12" t="s">
        <v>88</v>
      </c>
      <c r="C42" s="20">
        <v>0.20807870370370371</v>
      </c>
      <c r="D42" s="1"/>
    </row>
    <row r="43" spans="1:4" x14ac:dyDescent="0.3">
      <c r="A43" s="8">
        <v>41</v>
      </c>
      <c r="B43" s="12" t="s">
        <v>74</v>
      </c>
      <c r="C43" s="20">
        <v>0.2154513888888889</v>
      </c>
      <c r="D43" s="1"/>
    </row>
    <row r="44" spans="1:4" x14ac:dyDescent="0.3">
      <c r="A44" s="8">
        <v>42</v>
      </c>
      <c r="B44" s="12" t="s">
        <v>68</v>
      </c>
      <c r="C44" s="20">
        <v>0.16100694444444444</v>
      </c>
      <c r="D44" s="1"/>
    </row>
    <row r="46" spans="1:4" ht="25.8" x14ac:dyDescent="0.5">
      <c r="A46" s="8"/>
      <c r="B46" s="4" t="s">
        <v>1</v>
      </c>
      <c r="C46" s="4" t="s">
        <v>53</v>
      </c>
    </row>
    <row r="47" spans="1:4" ht="14.4" customHeight="1" x14ac:dyDescent="0.3">
      <c r="A47" s="15">
        <v>1</v>
      </c>
      <c r="B47" s="10" t="s">
        <v>18</v>
      </c>
      <c r="C47" s="20">
        <v>8.9745370370370364E-2</v>
      </c>
    </row>
    <row r="48" spans="1:4" x14ac:dyDescent="0.3">
      <c r="A48" s="8">
        <v>2</v>
      </c>
      <c r="B48" s="3" t="s">
        <v>5</v>
      </c>
      <c r="C48" s="20">
        <v>9.0729166666666666E-2</v>
      </c>
    </row>
    <row r="49" spans="1:3" x14ac:dyDescent="0.3">
      <c r="A49" s="15">
        <v>3</v>
      </c>
      <c r="B49" s="3" t="s">
        <v>43</v>
      </c>
      <c r="C49" s="20">
        <v>0.13876157407407408</v>
      </c>
    </row>
    <row r="50" spans="1:3" x14ac:dyDescent="0.3">
      <c r="A50" s="8">
        <v>4</v>
      </c>
      <c r="B50" s="3" t="s">
        <v>29</v>
      </c>
      <c r="C50" s="20">
        <v>0.1091087962962963</v>
      </c>
    </row>
    <row r="51" spans="1:3" x14ac:dyDescent="0.3">
      <c r="A51" s="15">
        <v>5</v>
      </c>
      <c r="B51" s="3" t="s">
        <v>62</v>
      </c>
      <c r="C51" s="20">
        <v>0.13119212962962962</v>
      </c>
    </row>
    <row r="52" spans="1:3" x14ac:dyDescent="0.3">
      <c r="A52" s="8">
        <v>6</v>
      </c>
      <c r="B52" s="3" t="s">
        <v>28</v>
      </c>
      <c r="C52" s="20">
        <v>0.10065972222222222</v>
      </c>
    </row>
    <row r="53" spans="1:3" x14ac:dyDescent="0.3">
      <c r="A53" s="15">
        <v>7</v>
      </c>
      <c r="B53" s="3" t="s">
        <v>48</v>
      </c>
      <c r="C53" s="20">
        <v>0.11902777777777777</v>
      </c>
    </row>
    <row r="54" spans="1:3" x14ac:dyDescent="0.3">
      <c r="A54" s="8">
        <v>8</v>
      </c>
      <c r="B54" s="3" t="s">
        <v>22</v>
      </c>
      <c r="C54" s="20">
        <v>0.15365740740740741</v>
      </c>
    </row>
    <row r="55" spans="1:3" x14ac:dyDescent="0.3">
      <c r="A55" s="15">
        <v>9</v>
      </c>
      <c r="B55" s="3" t="s">
        <v>39</v>
      </c>
      <c r="C55" s="20">
        <v>9.6388888888888885E-2</v>
      </c>
    </row>
    <row r="56" spans="1:3" x14ac:dyDescent="0.3">
      <c r="A56" s="8">
        <v>10</v>
      </c>
      <c r="B56" s="3" t="s">
        <v>30</v>
      </c>
      <c r="C56" s="20">
        <v>9.3159722222222227E-2</v>
      </c>
    </row>
    <row r="57" spans="1:3" x14ac:dyDescent="0.3">
      <c r="A57" s="15">
        <v>11</v>
      </c>
      <c r="B57" s="3" t="s">
        <v>75</v>
      </c>
      <c r="C57" s="20">
        <v>9.4606481481481486E-2</v>
      </c>
    </row>
    <row r="58" spans="1:3" x14ac:dyDescent="0.3">
      <c r="A58" s="8">
        <v>12</v>
      </c>
      <c r="B58" s="3" t="s">
        <v>23</v>
      </c>
      <c r="C58" s="20">
        <v>0.10061342592592593</v>
      </c>
    </row>
    <row r="59" spans="1:3" x14ac:dyDescent="0.3">
      <c r="A59" s="15">
        <v>13</v>
      </c>
      <c r="B59" s="3" t="s">
        <v>37</v>
      </c>
      <c r="C59" s="20">
        <v>9.4606481481481486E-2</v>
      </c>
    </row>
    <row r="60" spans="1:3" x14ac:dyDescent="0.3">
      <c r="A60" s="8">
        <v>14</v>
      </c>
      <c r="B60" s="3" t="s">
        <v>49</v>
      </c>
      <c r="C60" s="20">
        <v>0.13119212962962962</v>
      </c>
    </row>
    <row r="61" spans="1:3" x14ac:dyDescent="0.3">
      <c r="A61" s="15">
        <v>15</v>
      </c>
      <c r="B61" s="3" t="s">
        <v>3</v>
      </c>
      <c r="C61" s="20">
        <v>9.4606481481481486E-2</v>
      </c>
    </row>
    <row r="62" spans="1:3" x14ac:dyDescent="0.3">
      <c r="A62" s="8">
        <v>16</v>
      </c>
      <c r="B62" s="3" t="s">
        <v>34</v>
      </c>
      <c r="C62" s="20">
        <v>0.13119212962962962</v>
      </c>
    </row>
    <row r="63" spans="1:3" x14ac:dyDescent="0.3">
      <c r="A63" s="15">
        <v>17</v>
      </c>
      <c r="B63" s="3" t="s">
        <v>7</v>
      </c>
      <c r="C63" s="20">
        <v>8.637731481481481E-2</v>
      </c>
    </row>
    <row r="64" spans="1:3" x14ac:dyDescent="0.3">
      <c r="A64" s="8">
        <v>18</v>
      </c>
      <c r="B64" s="3" t="s">
        <v>17</v>
      </c>
      <c r="C64" s="20">
        <v>9.0752314814814813E-2</v>
      </c>
    </row>
    <row r="65" spans="1:3" x14ac:dyDescent="0.3">
      <c r="A65" s="15">
        <v>19</v>
      </c>
      <c r="B65" s="3" t="s">
        <v>35</v>
      </c>
      <c r="C65" s="20">
        <v>9.2164351851851858E-2</v>
      </c>
    </row>
    <row r="66" spans="1:3" x14ac:dyDescent="0.3">
      <c r="A66" s="8">
        <v>20</v>
      </c>
      <c r="B66" s="3" t="s">
        <v>19</v>
      </c>
      <c r="C66" s="20">
        <v>9.2349537037037036E-2</v>
      </c>
    </row>
    <row r="67" spans="1:3" x14ac:dyDescent="0.3">
      <c r="A67" s="15">
        <v>21</v>
      </c>
      <c r="B67" s="3" t="s">
        <v>6</v>
      </c>
      <c r="C67" s="20">
        <v>8.637731481481481E-2</v>
      </c>
    </row>
    <row r="68" spans="1:3" x14ac:dyDescent="0.3">
      <c r="C68" s="5"/>
    </row>
    <row r="69" spans="1:3" x14ac:dyDescent="0.3">
      <c r="C69" s="5"/>
    </row>
    <row r="70" spans="1:3" x14ac:dyDescent="0.3">
      <c r="C70" s="5"/>
    </row>
    <row r="71" spans="1:3" x14ac:dyDescent="0.3">
      <c r="C71" s="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8BBA0-9724-4445-981C-3049D7D2DDD4}">
  <dimension ref="A1:F91"/>
  <sheetViews>
    <sheetView workbookViewId="0">
      <selection activeCell="D11" sqref="D11"/>
    </sheetView>
  </sheetViews>
  <sheetFormatPr defaultRowHeight="14.4" x14ac:dyDescent="0.3"/>
  <cols>
    <col min="1" max="1" width="8.88671875" style="5"/>
    <col min="2" max="2" width="24.77734375" customWidth="1"/>
    <col min="3" max="3" width="8.109375" bestFit="1" customWidth="1"/>
  </cols>
  <sheetData>
    <row r="1" spans="1:6" ht="25.8" x14ac:dyDescent="0.5">
      <c r="A1" s="8"/>
      <c r="B1" s="2" t="s">
        <v>55</v>
      </c>
      <c r="C1" s="3"/>
    </row>
    <row r="2" spans="1:6" ht="25.8" x14ac:dyDescent="0.5">
      <c r="A2" s="8" t="s">
        <v>57</v>
      </c>
      <c r="B2" s="4" t="s">
        <v>0</v>
      </c>
      <c r="C2" s="4" t="s">
        <v>53</v>
      </c>
    </row>
    <row r="3" spans="1:6" x14ac:dyDescent="0.3">
      <c r="A3" s="8">
        <v>1</v>
      </c>
      <c r="B3" s="3" t="s">
        <v>72</v>
      </c>
      <c r="C3" s="20">
        <v>0.17440972222222223</v>
      </c>
      <c r="F3" s="16" t="s">
        <v>77</v>
      </c>
    </row>
    <row r="4" spans="1:6" x14ac:dyDescent="0.3">
      <c r="A4" s="8">
        <v>2</v>
      </c>
      <c r="B4" s="3" t="s">
        <v>15</v>
      </c>
      <c r="C4" s="20">
        <v>0.18589120370370371</v>
      </c>
      <c r="F4" s="16" t="s">
        <v>78</v>
      </c>
    </row>
    <row r="5" spans="1:6" x14ac:dyDescent="0.3">
      <c r="A5" s="8">
        <v>3</v>
      </c>
      <c r="B5" s="3" t="s">
        <v>65</v>
      </c>
      <c r="C5" s="20">
        <v>0.22699074074074074</v>
      </c>
      <c r="F5" s="16" t="s">
        <v>85</v>
      </c>
    </row>
    <row r="6" spans="1:6" x14ac:dyDescent="0.3">
      <c r="A6" s="8">
        <v>4</v>
      </c>
      <c r="B6" s="3" t="s">
        <v>45</v>
      </c>
      <c r="C6" s="20">
        <v>0.1723611111111111</v>
      </c>
      <c r="F6" s="16" t="s">
        <v>84</v>
      </c>
    </row>
    <row r="7" spans="1:6" x14ac:dyDescent="0.3">
      <c r="A7" s="8">
        <v>5</v>
      </c>
      <c r="B7" s="3" t="s">
        <v>27</v>
      </c>
      <c r="C7" s="20">
        <v>0.1567824074074074</v>
      </c>
      <c r="F7" s="16" t="s">
        <v>83</v>
      </c>
    </row>
    <row r="8" spans="1:6" x14ac:dyDescent="0.3">
      <c r="A8" s="8">
        <v>6</v>
      </c>
      <c r="B8" s="3" t="s">
        <v>44</v>
      </c>
      <c r="C8" s="20">
        <v>0.18898148148148147</v>
      </c>
      <c r="F8" s="16" t="s">
        <v>79</v>
      </c>
    </row>
    <row r="9" spans="1:6" x14ac:dyDescent="0.3">
      <c r="A9" s="8">
        <v>7</v>
      </c>
      <c r="B9" s="12" t="s">
        <v>46</v>
      </c>
      <c r="C9" s="20">
        <v>0.1723611111111111</v>
      </c>
      <c r="F9" s="16" t="s">
        <v>82</v>
      </c>
    </row>
    <row r="10" spans="1:6" x14ac:dyDescent="0.3">
      <c r="A10" s="8">
        <v>8</v>
      </c>
      <c r="B10" s="3" t="s">
        <v>87</v>
      </c>
      <c r="C10" s="20">
        <v>0.19888888888888889</v>
      </c>
      <c r="F10" s="16" t="s">
        <v>80</v>
      </c>
    </row>
    <row r="11" spans="1:6" x14ac:dyDescent="0.3">
      <c r="A11" s="8">
        <v>9</v>
      </c>
      <c r="B11" s="3" t="s">
        <v>26</v>
      </c>
      <c r="C11" s="20">
        <v>0.18365740740740741</v>
      </c>
      <c r="F11" s="16" t="s">
        <v>81</v>
      </c>
    </row>
    <row r="12" spans="1:6" x14ac:dyDescent="0.3">
      <c r="A12" s="8">
        <v>10</v>
      </c>
      <c r="B12" s="3" t="s">
        <v>102</v>
      </c>
      <c r="C12" s="20">
        <v>0.24414351851851851</v>
      </c>
      <c r="F12" s="16"/>
    </row>
    <row r="13" spans="1:6" x14ac:dyDescent="0.3">
      <c r="A13" s="8">
        <v>11</v>
      </c>
      <c r="B13" s="3" t="s">
        <v>32</v>
      </c>
      <c r="C13" s="20">
        <v>0.18270833333333333</v>
      </c>
      <c r="F13" s="16"/>
    </row>
    <row r="14" spans="1:6" x14ac:dyDescent="0.3">
      <c r="A14" s="8">
        <v>12</v>
      </c>
      <c r="B14" s="3" t="s">
        <v>33</v>
      </c>
      <c r="C14" s="20">
        <v>0.18270833333333333</v>
      </c>
      <c r="F14" s="16"/>
    </row>
    <row r="15" spans="1:6" x14ac:dyDescent="0.3">
      <c r="A15" s="8">
        <v>13</v>
      </c>
      <c r="B15" s="3" t="s">
        <v>66</v>
      </c>
      <c r="C15" s="20">
        <v>0.17393518518518519</v>
      </c>
      <c r="F15" s="16"/>
    </row>
    <row r="16" spans="1:6" x14ac:dyDescent="0.3">
      <c r="A16" s="8">
        <v>14</v>
      </c>
      <c r="B16" s="3" t="s">
        <v>13</v>
      </c>
      <c r="C16" s="20">
        <v>0.21081018518518518</v>
      </c>
      <c r="F16" s="16"/>
    </row>
    <row r="17" spans="1:6" x14ac:dyDescent="0.3">
      <c r="A17" s="8">
        <v>15</v>
      </c>
      <c r="B17" s="12" t="s">
        <v>51</v>
      </c>
      <c r="C17" s="20">
        <v>0.15993055555555555</v>
      </c>
      <c r="F17" s="16"/>
    </row>
    <row r="18" spans="1:6" x14ac:dyDescent="0.3">
      <c r="A18" s="8">
        <v>16</v>
      </c>
      <c r="B18" s="3" t="s">
        <v>42</v>
      </c>
      <c r="C18" s="20">
        <v>0.16692129629629629</v>
      </c>
      <c r="F18" s="16"/>
    </row>
    <row r="19" spans="1:6" x14ac:dyDescent="0.3">
      <c r="A19" s="8">
        <v>17</v>
      </c>
      <c r="B19" s="3" t="s">
        <v>9</v>
      </c>
      <c r="C19" s="20">
        <v>0.21642361111111111</v>
      </c>
      <c r="F19" s="16"/>
    </row>
    <row r="20" spans="1:6" x14ac:dyDescent="0.3">
      <c r="A20" s="8">
        <v>18</v>
      </c>
      <c r="B20" s="3" t="s">
        <v>86</v>
      </c>
      <c r="C20" s="20">
        <v>0.17391203703703703</v>
      </c>
      <c r="F20" s="16"/>
    </row>
    <row r="21" spans="1:6" x14ac:dyDescent="0.3">
      <c r="A21" s="8">
        <v>19</v>
      </c>
      <c r="B21" s="3" t="s">
        <v>2</v>
      </c>
      <c r="C21" s="20">
        <v>0.18589120370370371</v>
      </c>
      <c r="F21" s="16"/>
    </row>
    <row r="22" spans="1:6" x14ac:dyDescent="0.3">
      <c r="A22" s="8">
        <v>20</v>
      </c>
      <c r="B22" s="3" t="s">
        <v>10</v>
      </c>
      <c r="C22" s="20">
        <v>0.24414351851851851</v>
      </c>
      <c r="F22" s="16"/>
    </row>
    <row r="23" spans="1:6" x14ac:dyDescent="0.3">
      <c r="A23" s="8">
        <v>21</v>
      </c>
      <c r="B23" s="3" t="s">
        <v>61</v>
      </c>
      <c r="C23" s="20">
        <v>0.21258101851851852</v>
      </c>
    </row>
    <row r="24" spans="1:6" x14ac:dyDescent="0.3">
      <c r="A24" s="8">
        <v>22</v>
      </c>
      <c r="B24" s="3" t="s">
        <v>24</v>
      </c>
      <c r="C24" s="20">
        <v>0.18037037037037038</v>
      </c>
      <c r="F24" s="16"/>
    </row>
    <row r="25" spans="1:6" x14ac:dyDescent="0.3">
      <c r="A25" s="8">
        <v>23</v>
      </c>
      <c r="B25" s="3" t="s">
        <v>31</v>
      </c>
      <c r="C25" s="20">
        <v>0.16811342592592593</v>
      </c>
      <c r="F25" s="16"/>
    </row>
    <row r="26" spans="1:6" x14ac:dyDescent="0.3">
      <c r="A26" s="8">
        <v>24</v>
      </c>
      <c r="B26" s="3" t="s">
        <v>36</v>
      </c>
      <c r="C26" s="20">
        <v>0.19571759259259258</v>
      </c>
      <c r="F26" s="16"/>
    </row>
    <row r="27" spans="1:6" x14ac:dyDescent="0.3">
      <c r="A27" s="8">
        <v>25</v>
      </c>
      <c r="B27" s="3" t="s">
        <v>16</v>
      </c>
      <c r="C27" s="20">
        <v>0.19989583333333333</v>
      </c>
      <c r="F27" s="16"/>
    </row>
    <row r="28" spans="1:6" x14ac:dyDescent="0.3">
      <c r="A28" s="8">
        <v>26</v>
      </c>
      <c r="B28" s="3" t="s">
        <v>20</v>
      </c>
      <c r="C28" s="20">
        <v>0.21305555555555555</v>
      </c>
      <c r="F28" s="16"/>
    </row>
    <row r="29" spans="1:6" x14ac:dyDescent="0.3">
      <c r="A29" s="8">
        <v>27</v>
      </c>
      <c r="B29" s="3" t="s">
        <v>4</v>
      </c>
      <c r="C29" s="20">
        <v>0.19930555555555557</v>
      </c>
      <c r="F29" s="16"/>
    </row>
    <row r="30" spans="1:6" x14ac:dyDescent="0.3">
      <c r="A30" s="8">
        <v>28</v>
      </c>
      <c r="B30" s="3" t="s">
        <v>7</v>
      </c>
      <c r="C30" s="20">
        <v>0.17396990740740742</v>
      </c>
      <c r="F30" s="16"/>
    </row>
    <row r="31" spans="1:6" x14ac:dyDescent="0.3">
      <c r="A31" s="8">
        <v>29</v>
      </c>
      <c r="B31" s="3" t="s">
        <v>11</v>
      </c>
      <c r="C31" s="20">
        <v>0.18601851851851853</v>
      </c>
      <c r="F31" s="16"/>
    </row>
    <row r="32" spans="1:6" x14ac:dyDescent="0.3">
      <c r="A32" s="8">
        <v>30</v>
      </c>
      <c r="B32" s="12" t="s">
        <v>47</v>
      </c>
      <c r="C32" s="20">
        <v>0.21113425925925927</v>
      </c>
    </row>
    <row r="33" spans="1:6" x14ac:dyDescent="0.3">
      <c r="A33" s="8">
        <v>31</v>
      </c>
      <c r="B33" s="3" t="s">
        <v>8</v>
      </c>
      <c r="C33" s="20">
        <v>0.18487268518518518</v>
      </c>
      <c r="F33" s="16"/>
    </row>
    <row r="34" spans="1:6" x14ac:dyDescent="0.3">
      <c r="A34" s="8">
        <v>32</v>
      </c>
      <c r="B34" s="3" t="s">
        <v>14</v>
      </c>
      <c r="C34" s="20">
        <v>0.1723611111111111</v>
      </c>
      <c r="F34" s="16"/>
    </row>
    <row r="35" spans="1:6" x14ac:dyDescent="0.3">
      <c r="A35" s="8">
        <v>33</v>
      </c>
      <c r="B35" s="3" t="s">
        <v>59</v>
      </c>
      <c r="C35" s="20">
        <v>0.21642361111111111</v>
      </c>
      <c r="F35" s="16"/>
    </row>
    <row r="36" spans="1:6" x14ac:dyDescent="0.3">
      <c r="A36" s="8">
        <v>34</v>
      </c>
      <c r="B36" s="3" t="s">
        <v>60</v>
      </c>
      <c r="C36" s="20">
        <v>0.18487268518518518</v>
      </c>
      <c r="F36" s="16"/>
    </row>
    <row r="37" spans="1:6" x14ac:dyDescent="0.3">
      <c r="A37" s="8">
        <v>35</v>
      </c>
      <c r="B37" s="3" t="s">
        <v>40</v>
      </c>
      <c r="C37" s="20">
        <v>0.18487268518518518</v>
      </c>
      <c r="F37" s="16"/>
    </row>
    <row r="38" spans="1:6" x14ac:dyDescent="0.3">
      <c r="A38" s="8">
        <v>36</v>
      </c>
      <c r="B38" s="3" t="s">
        <v>50</v>
      </c>
      <c r="C38" s="20">
        <v>0.18487268518518518</v>
      </c>
      <c r="F38" s="16"/>
    </row>
    <row r="39" spans="1:6" x14ac:dyDescent="0.3">
      <c r="A39" s="8">
        <v>37</v>
      </c>
      <c r="B39" s="3" t="s">
        <v>70</v>
      </c>
      <c r="C39" s="20">
        <v>0.18083333333333335</v>
      </c>
      <c r="F39" s="16"/>
    </row>
    <row r="40" spans="1:6" x14ac:dyDescent="0.3">
      <c r="A40" s="8">
        <v>38</v>
      </c>
      <c r="B40" s="3" t="s">
        <v>88</v>
      </c>
      <c r="C40" s="20">
        <v>0.19888888888888889</v>
      </c>
      <c r="F40" s="16"/>
    </row>
    <row r="41" spans="1:6" x14ac:dyDescent="0.3">
      <c r="A41" s="8">
        <v>39</v>
      </c>
      <c r="B41" s="3" t="s">
        <v>98</v>
      </c>
      <c r="C41" s="20">
        <v>0.15987268518518519</v>
      </c>
    </row>
    <row r="42" spans="1:6" x14ac:dyDescent="0.3">
      <c r="A42" s="8">
        <v>40</v>
      </c>
      <c r="B42" s="12" t="s">
        <v>52</v>
      </c>
      <c r="C42" s="20">
        <v>0.18887731481481482</v>
      </c>
    </row>
    <row r="43" spans="1:6" x14ac:dyDescent="0.3">
      <c r="A43" s="8">
        <v>41</v>
      </c>
      <c r="B43" s="3" t="s">
        <v>68</v>
      </c>
      <c r="C43" s="20">
        <v>0.1723611111111111</v>
      </c>
    </row>
    <row r="44" spans="1:6" x14ac:dyDescent="0.3">
      <c r="A44" s="8">
        <v>42</v>
      </c>
      <c r="B44" s="3" t="s">
        <v>6</v>
      </c>
      <c r="C44" s="20">
        <v>0.17396990740740742</v>
      </c>
      <c r="F44" s="17"/>
    </row>
    <row r="45" spans="1:6" x14ac:dyDescent="0.3">
      <c r="B45" s="13"/>
    </row>
    <row r="46" spans="1:6" ht="25.8" x14ac:dyDescent="0.5">
      <c r="A46" s="8"/>
      <c r="B46" s="4" t="s">
        <v>1</v>
      </c>
      <c r="C46" s="4" t="s">
        <v>53</v>
      </c>
    </row>
    <row r="47" spans="1:6" ht="14.4" customHeight="1" x14ac:dyDescent="0.3">
      <c r="A47" s="15">
        <v>1</v>
      </c>
      <c r="B47" s="10" t="s">
        <v>18</v>
      </c>
      <c r="C47" s="20">
        <v>8.8888888888888892E-2</v>
      </c>
    </row>
    <row r="48" spans="1:6" x14ac:dyDescent="0.3">
      <c r="A48" s="15">
        <v>2</v>
      </c>
      <c r="B48" s="3" t="s">
        <v>38</v>
      </c>
      <c r="C48" s="20">
        <v>9.1863425925925932E-2</v>
      </c>
    </row>
    <row r="49" spans="1:3" x14ac:dyDescent="0.3">
      <c r="A49" s="15">
        <v>3</v>
      </c>
      <c r="B49" s="3" t="s">
        <v>5</v>
      </c>
      <c r="C49" s="20">
        <v>8.8854166666666665E-2</v>
      </c>
    </row>
    <row r="50" spans="1:3" x14ac:dyDescent="0.3">
      <c r="A50" s="15">
        <v>4</v>
      </c>
      <c r="B50" s="3" t="s">
        <v>43</v>
      </c>
      <c r="C50" s="20">
        <v>0.1174074074074074</v>
      </c>
    </row>
    <row r="51" spans="1:3" x14ac:dyDescent="0.3">
      <c r="A51" s="15">
        <v>5</v>
      </c>
      <c r="B51" s="3" t="s">
        <v>29</v>
      </c>
      <c r="C51" s="20">
        <v>0.10372685185185185</v>
      </c>
    </row>
    <row r="52" spans="1:3" x14ac:dyDescent="0.3">
      <c r="A52" s="15">
        <v>6</v>
      </c>
      <c r="B52" s="3" t="s">
        <v>28</v>
      </c>
      <c r="C52" s="20">
        <v>0.10696759259259259</v>
      </c>
    </row>
    <row r="53" spans="1:3" x14ac:dyDescent="0.3">
      <c r="A53" s="15">
        <v>7</v>
      </c>
      <c r="B53" s="3" t="s">
        <v>48</v>
      </c>
      <c r="C53" s="20">
        <v>0.10974537037037037</v>
      </c>
    </row>
    <row r="54" spans="1:3" x14ac:dyDescent="0.3">
      <c r="A54" s="15">
        <v>8</v>
      </c>
      <c r="B54" s="3" t="s">
        <v>22</v>
      </c>
      <c r="C54" s="20">
        <v>0.11476851851851852</v>
      </c>
    </row>
    <row r="55" spans="1:3" x14ac:dyDescent="0.3">
      <c r="A55" s="15">
        <v>9</v>
      </c>
      <c r="B55" s="3" t="s">
        <v>39</v>
      </c>
      <c r="C55" s="20">
        <v>9.8321759259259262E-2</v>
      </c>
    </row>
    <row r="56" spans="1:3" x14ac:dyDescent="0.3">
      <c r="A56" s="15">
        <v>10</v>
      </c>
      <c r="B56" s="3" t="s">
        <v>30</v>
      </c>
      <c r="C56" s="20">
        <v>9.3726851851851853E-2</v>
      </c>
    </row>
    <row r="57" spans="1:3" x14ac:dyDescent="0.3">
      <c r="A57" s="15">
        <v>11</v>
      </c>
      <c r="B57" s="3" t="s">
        <v>75</v>
      </c>
      <c r="C57" s="20">
        <v>9.7256944444444438E-2</v>
      </c>
    </row>
    <row r="58" spans="1:3" x14ac:dyDescent="0.3">
      <c r="A58" s="15">
        <v>12</v>
      </c>
      <c r="B58" s="3" t="s">
        <v>63</v>
      </c>
      <c r="C58" s="20">
        <v>0.10692129629629629</v>
      </c>
    </row>
    <row r="59" spans="1:3" x14ac:dyDescent="0.3">
      <c r="A59" s="15">
        <v>13</v>
      </c>
      <c r="B59" s="3" t="s">
        <v>37</v>
      </c>
      <c r="C59" s="20">
        <v>9.780092592592593E-2</v>
      </c>
    </row>
    <row r="60" spans="1:3" x14ac:dyDescent="0.3">
      <c r="A60" s="15">
        <v>14</v>
      </c>
      <c r="B60" s="3" t="s">
        <v>49</v>
      </c>
      <c r="C60" s="20">
        <v>0.13866898148148149</v>
      </c>
    </row>
    <row r="61" spans="1:3" x14ac:dyDescent="0.3">
      <c r="A61" s="15">
        <v>15</v>
      </c>
      <c r="B61" s="3" t="s">
        <v>3</v>
      </c>
      <c r="C61" s="20">
        <v>9.7256944444444438E-2</v>
      </c>
    </row>
    <row r="62" spans="1:3" x14ac:dyDescent="0.3">
      <c r="A62" s="15">
        <v>16</v>
      </c>
      <c r="B62" s="3" t="s">
        <v>34</v>
      </c>
      <c r="C62" s="20">
        <v>0.13866898148148149</v>
      </c>
    </row>
    <row r="63" spans="1:3" x14ac:dyDescent="0.3">
      <c r="A63" s="15">
        <v>17</v>
      </c>
      <c r="B63" s="3" t="s">
        <v>71</v>
      </c>
      <c r="C63" s="20">
        <v>0.10289351851851852</v>
      </c>
    </row>
    <row r="64" spans="1:3" x14ac:dyDescent="0.3">
      <c r="A64" s="15">
        <v>18</v>
      </c>
      <c r="B64" s="3" t="s">
        <v>64</v>
      </c>
      <c r="C64" s="20">
        <v>8.9791666666666672E-2</v>
      </c>
    </row>
    <row r="65" spans="1:3" x14ac:dyDescent="0.3">
      <c r="A65" s="15">
        <v>19</v>
      </c>
      <c r="B65" s="3" t="s">
        <v>17</v>
      </c>
      <c r="C65" s="20">
        <v>8.8877314814814812E-2</v>
      </c>
    </row>
    <row r="66" spans="1:3" x14ac:dyDescent="0.3">
      <c r="A66" s="15">
        <v>20</v>
      </c>
      <c r="B66" s="3" t="s">
        <v>35</v>
      </c>
      <c r="C66" s="20">
        <v>9.1863425925925932E-2</v>
      </c>
    </row>
    <row r="67" spans="1:3" x14ac:dyDescent="0.3">
      <c r="A67" s="15">
        <v>21</v>
      </c>
      <c r="B67" s="3" t="s">
        <v>58</v>
      </c>
      <c r="C67" s="20">
        <v>9.8113425925925923E-2</v>
      </c>
    </row>
    <row r="68" spans="1:3" x14ac:dyDescent="0.3">
      <c r="A68" s="15">
        <v>22</v>
      </c>
      <c r="B68" s="3" t="s">
        <v>19</v>
      </c>
      <c r="C68" s="20">
        <v>9.8009259259259254E-2</v>
      </c>
    </row>
    <row r="69" spans="1:3" x14ac:dyDescent="0.3">
      <c r="C69" s="5"/>
    </row>
    <row r="70" spans="1:3" x14ac:dyDescent="0.3">
      <c r="C70" s="5"/>
    </row>
    <row r="71" spans="1:3" x14ac:dyDescent="0.3">
      <c r="C71" s="5"/>
    </row>
    <row r="72" spans="1:3" x14ac:dyDescent="0.3">
      <c r="C72" s="5"/>
    </row>
    <row r="73" spans="1:3" x14ac:dyDescent="0.3">
      <c r="C73" s="5"/>
    </row>
    <row r="74" spans="1:3" x14ac:dyDescent="0.3">
      <c r="C74" s="5"/>
    </row>
    <row r="75" spans="1:3" x14ac:dyDescent="0.3">
      <c r="C75" s="5"/>
    </row>
    <row r="76" spans="1:3" x14ac:dyDescent="0.3">
      <c r="C76" s="5"/>
    </row>
    <row r="77" spans="1:3" x14ac:dyDescent="0.3">
      <c r="C77" s="5"/>
    </row>
    <row r="78" spans="1:3" x14ac:dyDescent="0.3">
      <c r="C78" s="5"/>
    </row>
    <row r="79" spans="1:3" x14ac:dyDescent="0.3">
      <c r="C79" s="5"/>
    </row>
    <row r="80" spans="1:3" x14ac:dyDescent="0.3">
      <c r="C80" s="5"/>
    </row>
    <row r="81" spans="3:3" x14ac:dyDescent="0.3">
      <c r="C81" s="5"/>
    </row>
    <row r="82" spans="3:3" x14ac:dyDescent="0.3">
      <c r="C82" s="5"/>
    </row>
    <row r="83" spans="3:3" x14ac:dyDescent="0.3">
      <c r="C83" s="5"/>
    </row>
    <row r="84" spans="3:3" x14ac:dyDescent="0.3">
      <c r="C84" s="5"/>
    </row>
    <row r="85" spans="3:3" x14ac:dyDescent="0.3">
      <c r="C85" s="5"/>
    </row>
    <row r="86" spans="3:3" x14ac:dyDescent="0.3">
      <c r="C86" s="5"/>
    </row>
    <row r="87" spans="3:3" x14ac:dyDescent="0.3">
      <c r="C87" s="5"/>
    </row>
    <row r="88" spans="3:3" x14ac:dyDescent="0.3">
      <c r="C88" s="5"/>
    </row>
    <row r="89" spans="3:3" x14ac:dyDescent="0.3">
      <c r="C89" s="5"/>
    </row>
    <row r="90" spans="3:3" x14ac:dyDescent="0.3">
      <c r="C90" s="5"/>
    </row>
    <row r="91" spans="3:3" x14ac:dyDescent="0.3">
      <c r="C91" s="5"/>
    </row>
  </sheetData>
  <sortState xmlns:xlrd2="http://schemas.microsoft.com/office/spreadsheetml/2017/richdata2" ref="B48:C68">
    <sortCondition ref="B48:B68"/>
  </sortState>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F244B-62C9-4F0B-9FB3-C2B0E4E680B1}">
  <dimension ref="A1:G68"/>
  <sheetViews>
    <sheetView workbookViewId="0">
      <selection activeCell="E10" sqref="E10"/>
    </sheetView>
  </sheetViews>
  <sheetFormatPr defaultRowHeight="14.4" x14ac:dyDescent="0.3"/>
  <cols>
    <col min="1" max="1" width="8.88671875" style="5"/>
    <col min="2" max="2" width="25.109375" customWidth="1"/>
    <col min="3" max="3" width="8.109375" bestFit="1" customWidth="1"/>
  </cols>
  <sheetData>
    <row r="1" spans="1:7" ht="25.8" x14ac:dyDescent="0.5">
      <c r="A1" s="8"/>
      <c r="B1" s="6" t="s">
        <v>56</v>
      </c>
      <c r="C1" s="7"/>
    </row>
    <row r="2" spans="1:7" ht="25.8" x14ac:dyDescent="0.5">
      <c r="A2" s="8" t="s">
        <v>57</v>
      </c>
      <c r="B2" s="4" t="s">
        <v>0</v>
      </c>
      <c r="C2" s="4" t="s">
        <v>53</v>
      </c>
    </row>
    <row r="3" spans="1:7" x14ac:dyDescent="0.3">
      <c r="A3" s="8">
        <v>1</v>
      </c>
      <c r="B3" s="3" t="s">
        <v>15</v>
      </c>
      <c r="C3" s="20">
        <v>0.17731481481481481</v>
      </c>
      <c r="F3" s="16"/>
    </row>
    <row r="4" spans="1:7" x14ac:dyDescent="0.3">
      <c r="A4" s="8">
        <v>2</v>
      </c>
      <c r="B4" s="3" t="s">
        <v>65</v>
      </c>
      <c r="C4" s="20">
        <v>0.23667824074074073</v>
      </c>
      <c r="F4" s="16"/>
    </row>
    <row r="5" spans="1:7" x14ac:dyDescent="0.3">
      <c r="A5" s="8">
        <v>3</v>
      </c>
      <c r="B5" s="3" t="s">
        <v>38</v>
      </c>
      <c r="C5" s="20">
        <v>0.20539351851851853</v>
      </c>
      <c r="F5" s="16"/>
      <c r="G5" t="s">
        <v>89</v>
      </c>
    </row>
    <row r="6" spans="1:7" x14ac:dyDescent="0.3">
      <c r="A6" s="8">
        <v>4</v>
      </c>
      <c r="B6" s="3" t="s">
        <v>27</v>
      </c>
      <c r="C6" s="20">
        <v>0.15457175925925926</v>
      </c>
      <c r="F6" s="16"/>
      <c r="G6" t="s">
        <v>90</v>
      </c>
    </row>
    <row r="7" spans="1:7" x14ac:dyDescent="0.3">
      <c r="A7" s="8">
        <v>5</v>
      </c>
      <c r="B7" s="3" t="s">
        <v>44</v>
      </c>
      <c r="C7" s="20">
        <v>0.17853009259259259</v>
      </c>
      <c r="F7" s="16"/>
      <c r="G7" t="s">
        <v>91</v>
      </c>
    </row>
    <row r="8" spans="1:7" x14ac:dyDescent="0.3">
      <c r="A8" s="8">
        <v>6</v>
      </c>
      <c r="B8" s="12" t="s">
        <v>46</v>
      </c>
      <c r="C8" s="20">
        <v>0.16251157407407407</v>
      </c>
      <c r="F8" s="16"/>
      <c r="G8" s="21" t="s">
        <v>92</v>
      </c>
    </row>
    <row r="9" spans="1:7" x14ac:dyDescent="0.3">
      <c r="A9" s="8">
        <v>7</v>
      </c>
      <c r="B9" s="3" t="s">
        <v>26</v>
      </c>
      <c r="C9" s="20">
        <v>0.18353009259259259</v>
      </c>
      <c r="F9" s="16"/>
      <c r="G9" t="s">
        <v>93</v>
      </c>
    </row>
    <row r="10" spans="1:7" x14ac:dyDescent="0.3">
      <c r="A10" s="8">
        <v>8</v>
      </c>
      <c r="B10" s="3" t="s">
        <v>32</v>
      </c>
      <c r="C10" s="20">
        <v>0.18174768518518519</v>
      </c>
      <c r="F10" s="16"/>
      <c r="G10" t="s">
        <v>94</v>
      </c>
    </row>
    <row r="11" spans="1:7" x14ac:dyDescent="0.3">
      <c r="A11" s="8">
        <v>9</v>
      </c>
      <c r="B11" s="3" t="s">
        <v>99</v>
      </c>
      <c r="C11" s="20">
        <v>0.19951388888888888</v>
      </c>
      <c r="F11" s="16"/>
      <c r="G11" t="s">
        <v>95</v>
      </c>
    </row>
    <row r="12" spans="1:7" x14ac:dyDescent="0.3">
      <c r="A12" s="8">
        <v>10</v>
      </c>
      <c r="B12" s="3" t="s">
        <v>13</v>
      </c>
      <c r="C12" s="20">
        <v>0.22534722222222223</v>
      </c>
      <c r="F12" s="16"/>
      <c r="G12" t="s">
        <v>96</v>
      </c>
    </row>
    <row r="13" spans="1:7" x14ac:dyDescent="0.3">
      <c r="A13" s="8">
        <v>11</v>
      </c>
      <c r="B13" s="12" t="s">
        <v>51</v>
      </c>
      <c r="C13" s="20">
        <v>0.15490740740740741</v>
      </c>
      <c r="F13" s="16"/>
      <c r="G13" t="s">
        <v>97</v>
      </c>
    </row>
    <row r="14" spans="1:7" x14ac:dyDescent="0.3">
      <c r="A14" s="8">
        <v>12</v>
      </c>
      <c r="B14" s="3" t="s">
        <v>42</v>
      </c>
      <c r="C14" s="20">
        <v>0.17523148148148149</v>
      </c>
      <c r="F14" s="16"/>
    </row>
    <row r="15" spans="1:7" x14ac:dyDescent="0.3">
      <c r="A15" s="8">
        <v>13</v>
      </c>
      <c r="B15" s="3" t="s">
        <v>9</v>
      </c>
      <c r="C15" s="20">
        <v>0.21461805555555555</v>
      </c>
      <c r="F15" s="16"/>
    </row>
    <row r="16" spans="1:7" x14ac:dyDescent="0.3">
      <c r="A16" s="8">
        <v>14</v>
      </c>
      <c r="B16" s="3" t="s">
        <v>12</v>
      </c>
      <c r="C16" s="20">
        <v>0.16961805555555556</v>
      </c>
      <c r="F16" s="16"/>
    </row>
    <row r="17" spans="1:6" x14ac:dyDescent="0.3">
      <c r="A17" s="8">
        <v>15</v>
      </c>
      <c r="B17" s="3" t="s">
        <v>100</v>
      </c>
      <c r="C17" s="20">
        <v>0.13737268518518519</v>
      </c>
      <c r="F17" s="16"/>
    </row>
    <row r="18" spans="1:6" x14ac:dyDescent="0.3">
      <c r="A18" s="8">
        <v>16</v>
      </c>
      <c r="B18" s="3" t="s">
        <v>2</v>
      </c>
      <c r="C18" s="20">
        <v>0.17731481481481481</v>
      </c>
      <c r="F18" s="16"/>
    </row>
    <row r="19" spans="1:6" x14ac:dyDescent="0.3">
      <c r="A19" s="8">
        <v>17</v>
      </c>
      <c r="B19" s="3" t="s">
        <v>61</v>
      </c>
      <c r="C19" s="20">
        <v>0.21656249999999999</v>
      </c>
      <c r="F19" s="16"/>
    </row>
    <row r="20" spans="1:6" x14ac:dyDescent="0.3">
      <c r="A20" s="8">
        <v>18</v>
      </c>
      <c r="B20" s="3" t="s">
        <v>63</v>
      </c>
      <c r="C20" s="20">
        <v>0.22534722222222223</v>
      </c>
      <c r="F20" s="16"/>
    </row>
    <row r="21" spans="1:6" x14ac:dyDescent="0.3">
      <c r="A21" s="8">
        <v>19</v>
      </c>
      <c r="B21" s="3" t="s">
        <v>24</v>
      </c>
      <c r="C21" s="20">
        <v>0.19495370370370371</v>
      </c>
    </row>
    <row r="22" spans="1:6" x14ac:dyDescent="0.3">
      <c r="A22" s="8">
        <v>20</v>
      </c>
      <c r="B22" s="3" t="s">
        <v>31</v>
      </c>
      <c r="C22" s="20">
        <v>0.17127314814814815</v>
      </c>
    </row>
    <row r="23" spans="1:6" x14ac:dyDescent="0.3">
      <c r="A23" s="8">
        <v>21</v>
      </c>
      <c r="B23" s="3" t="s">
        <v>36</v>
      </c>
      <c r="C23" s="20">
        <v>0.20805555555555555</v>
      </c>
      <c r="F23" s="16"/>
    </row>
    <row r="24" spans="1:6" x14ac:dyDescent="0.3">
      <c r="A24" s="8">
        <v>22</v>
      </c>
      <c r="B24" s="3" t="s">
        <v>16</v>
      </c>
      <c r="C24" s="20">
        <v>0.19951388888888888</v>
      </c>
      <c r="F24" s="16"/>
    </row>
    <row r="25" spans="1:6" x14ac:dyDescent="0.3">
      <c r="A25" s="8">
        <v>23</v>
      </c>
      <c r="B25" s="3" t="s">
        <v>20</v>
      </c>
      <c r="C25" s="20">
        <v>0.2061574074074074</v>
      </c>
      <c r="F25" s="16"/>
    </row>
    <row r="26" spans="1:6" x14ac:dyDescent="0.3">
      <c r="A26" s="8">
        <v>24</v>
      </c>
      <c r="B26" s="12" t="s">
        <v>64</v>
      </c>
      <c r="C26" s="20">
        <v>0.22534722222222223</v>
      </c>
      <c r="F26" s="16"/>
    </row>
    <row r="27" spans="1:6" x14ac:dyDescent="0.3">
      <c r="A27" s="8">
        <v>25</v>
      </c>
      <c r="B27" s="3" t="s">
        <v>14</v>
      </c>
      <c r="C27" s="20">
        <v>0.17054398148148148</v>
      </c>
      <c r="F27" s="16"/>
    </row>
    <row r="28" spans="1:6" x14ac:dyDescent="0.3">
      <c r="A28" s="8">
        <v>26</v>
      </c>
      <c r="B28" s="3" t="s">
        <v>69</v>
      </c>
      <c r="C28" s="20">
        <v>0.26071759259259258</v>
      </c>
      <c r="F28" s="16"/>
    </row>
    <row r="29" spans="1:6" x14ac:dyDescent="0.3">
      <c r="A29" s="8">
        <v>27</v>
      </c>
      <c r="B29" s="3" t="s">
        <v>59</v>
      </c>
      <c r="C29" s="20">
        <v>0.21451388888888889</v>
      </c>
      <c r="F29" s="16"/>
    </row>
    <row r="30" spans="1:6" x14ac:dyDescent="0.3">
      <c r="A30" s="8">
        <v>28</v>
      </c>
      <c r="B30" s="3" t="s">
        <v>60</v>
      </c>
      <c r="C30" s="20">
        <v>0.18510416666666665</v>
      </c>
      <c r="F30" s="16"/>
    </row>
    <row r="31" spans="1:6" x14ac:dyDescent="0.3">
      <c r="A31" s="8">
        <v>29</v>
      </c>
      <c r="B31" s="3" t="s">
        <v>40</v>
      </c>
      <c r="C31" s="20">
        <v>0.18510416666666665</v>
      </c>
      <c r="F31" s="16"/>
    </row>
    <row r="32" spans="1:6" x14ac:dyDescent="0.3">
      <c r="A32" s="8">
        <v>30</v>
      </c>
      <c r="B32" s="3" t="s">
        <v>50</v>
      </c>
      <c r="C32" s="20">
        <v>0.18510416666666665</v>
      </c>
    </row>
    <row r="33" spans="1:6" x14ac:dyDescent="0.3">
      <c r="A33" s="8">
        <v>31</v>
      </c>
      <c r="B33" s="3" t="s">
        <v>70</v>
      </c>
      <c r="C33" s="20">
        <v>0.19495370370370371</v>
      </c>
      <c r="F33" s="16"/>
    </row>
    <row r="34" spans="1:6" x14ac:dyDescent="0.3">
      <c r="A34" s="8">
        <v>32</v>
      </c>
      <c r="B34" s="3" t="s">
        <v>98</v>
      </c>
      <c r="C34" s="20">
        <v>0.16251157407407407</v>
      </c>
      <c r="F34" s="16"/>
    </row>
    <row r="35" spans="1:6" x14ac:dyDescent="0.3">
      <c r="A35" s="8">
        <v>33</v>
      </c>
      <c r="B35" s="12" t="s">
        <v>68</v>
      </c>
      <c r="C35" s="20">
        <v>0.17731481481481481</v>
      </c>
      <c r="F35" s="16"/>
    </row>
    <row r="36" spans="1:6" x14ac:dyDescent="0.3">
      <c r="B36" s="13"/>
      <c r="F36" s="16"/>
    </row>
    <row r="37" spans="1:6" ht="25.8" x14ac:dyDescent="0.5">
      <c r="A37" s="8"/>
      <c r="B37" s="9" t="s">
        <v>1</v>
      </c>
      <c r="C37" s="9" t="s">
        <v>53</v>
      </c>
    </row>
    <row r="38" spans="1:6" ht="14.4" customHeight="1" x14ac:dyDescent="0.3">
      <c r="A38" s="15">
        <v>1</v>
      </c>
      <c r="B38" s="14" t="s">
        <v>18</v>
      </c>
      <c r="C38" s="22">
        <v>8.5000000000000006E-2</v>
      </c>
    </row>
    <row r="39" spans="1:6" x14ac:dyDescent="0.3">
      <c r="A39" s="8">
        <v>2</v>
      </c>
      <c r="B39" s="3" t="s">
        <v>45</v>
      </c>
      <c r="C39" s="20">
        <v>8.5277777777777772E-2</v>
      </c>
      <c r="F39" s="17"/>
    </row>
    <row r="40" spans="1:6" x14ac:dyDescent="0.3">
      <c r="A40" s="15">
        <v>3</v>
      </c>
      <c r="B40" s="3" t="s">
        <v>5</v>
      </c>
      <c r="C40" s="20">
        <v>8.6400462962962957E-2</v>
      </c>
    </row>
    <row r="41" spans="1:6" x14ac:dyDescent="0.3">
      <c r="A41" s="8">
        <v>4</v>
      </c>
      <c r="B41" s="3" t="s">
        <v>43</v>
      </c>
      <c r="C41" s="20">
        <v>0.11582175925925926</v>
      </c>
    </row>
    <row r="42" spans="1:6" x14ac:dyDescent="0.3">
      <c r="A42" s="15">
        <v>5</v>
      </c>
      <c r="B42" s="3" t="s">
        <v>29</v>
      </c>
      <c r="C42" s="20">
        <v>9.9513888888888888E-2</v>
      </c>
    </row>
    <row r="43" spans="1:6" x14ac:dyDescent="0.3">
      <c r="A43" s="8">
        <v>6</v>
      </c>
      <c r="B43" s="3" t="s">
        <v>28</v>
      </c>
      <c r="C43" s="20">
        <v>9.8287037037037034E-2</v>
      </c>
    </row>
    <row r="44" spans="1:6" x14ac:dyDescent="0.3">
      <c r="A44" s="15">
        <v>7</v>
      </c>
      <c r="B44" s="3" t="s">
        <v>48</v>
      </c>
      <c r="C44" s="20">
        <v>0.11061342592592592</v>
      </c>
    </row>
    <row r="45" spans="1:6" x14ac:dyDescent="0.3">
      <c r="A45" s="8">
        <v>8</v>
      </c>
      <c r="B45" s="3" t="s">
        <v>101</v>
      </c>
      <c r="C45" s="20">
        <v>0.12498842592592592</v>
      </c>
    </row>
    <row r="46" spans="1:6" x14ac:dyDescent="0.3">
      <c r="A46" s="15">
        <v>9</v>
      </c>
      <c r="B46" s="3" t="s">
        <v>22</v>
      </c>
      <c r="C46" s="20">
        <v>0.10795138888888889</v>
      </c>
    </row>
    <row r="47" spans="1:6" x14ac:dyDescent="0.3">
      <c r="A47" s="8">
        <v>10</v>
      </c>
      <c r="B47" s="3" t="s">
        <v>39</v>
      </c>
      <c r="C47" s="20">
        <v>0.10555555555555556</v>
      </c>
    </row>
    <row r="48" spans="1:6" x14ac:dyDescent="0.3">
      <c r="A48" s="15">
        <v>11</v>
      </c>
      <c r="B48" s="3" t="s">
        <v>30</v>
      </c>
      <c r="C48" s="20">
        <v>9.313657407407408E-2</v>
      </c>
    </row>
    <row r="49" spans="1:3" x14ac:dyDescent="0.3">
      <c r="A49" s="8">
        <v>12</v>
      </c>
      <c r="B49" s="3" t="s">
        <v>75</v>
      </c>
      <c r="C49" s="20">
        <v>8.8530092592592591E-2</v>
      </c>
    </row>
    <row r="50" spans="1:3" x14ac:dyDescent="0.3">
      <c r="A50" s="15">
        <v>13</v>
      </c>
      <c r="B50" s="3" t="s">
        <v>10</v>
      </c>
      <c r="C50" s="20">
        <v>0.12498842592592592</v>
      </c>
    </row>
    <row r="51" spans="1:3" x14ac:dyDescent="0.3">
      <c r="A51" s="8">
        <v>14</v>
      </c>
      <c r="B51" s="3" t="s">
        <v>23</v>
      </c>
      <c r="C51" s="20">
        <v>0.10795138888888889</v>
      </c>
    </row>
    <row r="52" spans="1:3" x14ac:dyDescent="0.3">
      <c r="A52" s="15">
        <v>15</v>
      </c>
      <c r="B52" s="3" t="s">
        <v>37</v>
      </c>
      <c r="C52" s="20">
        <v>6.9606481481481478E-2</v>
      </c>
    </row>
    <row r="53" spans="1:3" x14ac:dyDescent="0.3">
      <c r="A53" s="8">
        <v>16</v>
      </c>
      <c r="B53" s="3" t="s">
        <v>49</v>
      </c>
      <c r="C53" s="20">
        <v>0.11702546296296296</v>
      </c>
    </row>
    <row r="54" spans="1:3" x14ac:dyDescent="0.3">
      <c r="A54" s="15">
        <v>17</v>
      </c>
      <c r="B54" s="3" t="s">
        <v>3</v>
      </c>
      <c r="C54" s="20">
        <v>8.8530092592592591E-2</v>
      </c>
    </row>
    <row r="55" spans="1:3" x14ac:dyDescent="0.3">
      <c r="A55" s="8">
        <v>18</v>
      </c>
      <c r="B55" s="3" t="s">
        <v>34</v>
      </c>
      <c r="C55" s="20">
        <v>0.16173611111111111</v>
      </c>
    </row>
    <row r="56" spans="1:3" x14ac:dyDescent="0.3">
      <c r="A56" s="15">
        <v>19</v>
      </c>
      <c r="B56" s="3" t="s">
        <v>4</v>
      </c>
      <c r="C56" s="20">
        <v>8.1562499999999996E-2</v>
      </c>
    </row>
    <row r="57" spans="1:3" x14ac:dyDescent="0.3">
      <c r="A57" s="8">
        <v>20</v>
      </c>
      <c r="B57" s="3" t="s">
        <v>7</v>
      </c>
      <c r="C57" s="20">
        <v>8.0868055555555554E-2</v>
      </c>
    </row>
    <row r="58" spans="1:3" x14ac:dyDescent="0.3">
      <c r="A58" s="15">
        <v>21</v>
      </c>
      <c r="B58" s="3" t="s">
        <v>11</v>
      </c>
      <c r="C58" s="20">
        <v>9.089120370370371E-2</v>
      </c>
    </row>
    <row r="59" spans="1:3" x14ac:dyDescent="0.3">
      <c r="A59" s="15">
        <v>22</v>
      </c>
      <c r="B59" s="3" t="s">
        <v>8</v>
      </c>
      <c r="C59" s="20">
        <v>9.0960648148148152E-2</v>
      </c>
    </row>
    <row r="60" spans="1:3" x14ac:dyDescent="0.3">
      <c r="A60" s="8">
        <v>23</v>
      </c>
      <c r="B60" s="3" t="s">
        <v>17</v>
      </c>
      <c r="C60" s="20">
        <v>8.6226851851851846E-2</v>
      </c>
    </row>
    <row r="61" spans="1:3" x14ac:dyDescent="0.3">
      <c r="A61" s="15">
        <v>24</v>
      </c>
      <c r="B61" s="3" t="s">
        <v>35</v>
      </c>
      <c r="C61" s="20">
        <v>9.0914351851851857E-2</v>
      </c>
    </row>
    <row r="62" spans="1:3" x14ac:dyDescent="0.3">
      <c r="A62" s="8">
        <v>25</v>
      </c>
      <c r="B62" s="3" t="s">
        <v>58</v>
      </c>
      <c r="C62" s="20">
        <v>0.1040625</v>
      </c>
    </row>
    <row r="63" spans="1:3" x14ac:dyDescent="0.3">
      <c r="A63" s="15">
        <v>26</v>
      </c>
      <c r="B63" s="3" t="s">
        <v>19</v>
      </c>
      <c r="C63" s="20">
        <v>9.4583333333333339E-2</v>
      </c>
    </row>
    <row r="64" spans="1:3" x14ac:dyDescent="0.3">
      <c r="A64" s="8">
        <v>27</v>
      </c>
      <c r="B64" s="12" t="s">
        <v>52</v>
      </c>
      <c r="C64" s="20">
        <v>9.8368055555555556E-2</v>
      </c>
    </row>
    <row r="65" spans="1:3" x14ac:dyDescent="0.3">
      <c r="A65" s="15">
        <v>28</v>
      </c>
      <c r="B65" s="3" t="s">
        <v>6</v>
      </c>
      <c r="C65" s="20">
        <v>8.0868055555555554E-2</v>
      </c>
    </row>
    <row r="66" spans="1:3" x14ac:dyDescent="0.3">
      <c r="C66" s="5"/>
    </row>
    <row r="67" spans="1:3" x14ac:dyDescent="0.3">
      <c r="C67" s="5"/>
    </row>
    <row r="68" spans="1:3" x14ac:dyDescent="0.3">
      <c r="C68" s="5"/>
    </row>
  </sheetData>
  <sortState xmlns:xlrd2="http://schemas.microsoft.com/office/spreadsheetml/2017/richdata2" ref="B39:C65">
    <sortCondition ref="B39:B65"/>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C6E1-A3BF-470C-ADFB-C81154718B4E}">
  <dimension ref="A1:AL98"/>
  <sheetViews>
    <sheetView tabSelected="1" zoomScale="80" zoomScaleNormal="80" workbookViewId="0">
      <selection activeCell="A11" sqref="A11"/>
    </sheetView>
  </sheetViews>
  <sheetFormatPr defaultRowHeight="14.4" x14ac:dyDescent="0.3"/>
  <cols>
    <col min="1" max="1" width="23.21875" customWidth="1"/>
    <col min="2" max="3" width="11.88671875" customWidth="1"/>
    <col min="4" max="4" width="13.5546875" customWidth="1"/>
    <col min="5" max="5" width="12.5546875" customWidth="1"/>
    <col min="6" max="6" width="11.33203125" customWidth="1"/>
  </cols>
  <sheetData>
    <row r="1" spans="1:37" ht="18" x14ac:dyDescent="0.35">
      <c r="A1" s="23" t="s">
        <v>0</v>
      </c>
    </row>
    <row r="2" spans="1:37" ht="15.6" x14ac:dyDescent="0.3">
      <c r="A2" s="27" t="s">
        <v>106</v>
      </c>
      <c r="B2" s="29" t="s">
        <v>107</v>
      </c>
      <c r="C2" s="29" t="s">
        <v>108</v>
      </c>
      <c r="D2" s="29" t="s">
        <v>109</v>
      </c>
      <c r="E2" s="29" t="s">
        <v>110</v>
      </c>
      <c r="F2" s="29" t="s">
        <v>111</v>
      </c>
    </row>
    <row r="3" spans="1:37" x14ac:dyDescent="0.3">
      <c r="A3" s="24" t="s">
        <v>72</v>
      </c>
      <c r="B3" s="20" t="s">
        <v>112</v>
      </c>
      <c r="C3" s="20">
        <v>0.17440972222222223</v>
      </c>
      <c r="D3" s="8" t="s">
        <v>112</v>
      </c>
      <c r="E3" s="32">
        <f>SUM(B3:D3)</f>
        <v>0.17440972222222223</v>
      </c>
      <c r="F3" s="32">
        <f>E3/1</f>
        <v>0.17440972222222223</v>
      </c>
    </row>
    <row r="4" spans="1:37" x14ac:dyDescent="0.3">
      <c r="A4" s="24" t="s">
        <v>15</v>
      </c>
      <c r="B4" s="20">
        <v>0.17519675925925926</v>
      </c>
      <c r="C4" s="20">
        <v>0.18589120370370371</v>
      </c>
      <c r="D4" s="20">
        <v>0.17731481481481481</v>
      </c>
      <c r="E4" s="30">
        <f>SUM(B4:D4)</f>
        <v>0.53840277777777779</v>
      </c>
      <c r="F4" s="30">
        <f>E4/3</f>
        <v>0.1794675925925926</v>
      </c>
    </row>
    <row r="5" spans="1:37" x14ac:dyDescent="0.3">
      <c r="A5" s="24" t="s">
        <v>65</v>
      </c>
      <c r="B5" s="20">
        <v>0.20793981481481483</v>
      </c>
      <c r="C5" s="20">
        <v>0.22699074074074074</v>
      </c>
      <c r="D5" s="20">
        <v>0.23667824074074073</v>
      </c>
      <c r="E5" s="30">
        <f t="shared" ref="E5:E52" si="0">SUM(B5:D5)</f>
        <v>0.67160879629629633</v>
      </c>
      <c r="F5" s="30">
        <f t="shared" ref="F5:F52" si="1">E5/3</f>
        <v>0.22386959876543211</v>
      </c>
      <c r="AK5" t="s">
        <v>118</v>
      </c>
    </row>
    <row r="6" spans="1:37" x14ac:dyDescent="0.3">
      <c r="A6" s="24" t="s">
        <v>45</v>
      </c>
      <c r="B6" s="20" t="s">
        <v>112</v>
      </c>
      <c r="C6" s="20">
        <v>0.1723611111111111</v>
      </c>
      <c r="D6" s="34">
        <v>8.5277777777777772E-2</v>
      </c>
      <c r="E6" s="32">
        <f t="shared" si="0"/>
        <v>0.25763888888888886</v>
      </c>
      <c r="F6" s="32">
        <f>E6/1.5</f>
        <v>0.17175925925925925</v>
      </c>
    </row>
    <row r="7" spans="1:37" x14ac:dyDescent="0.3">
      <c r="A7" s="24" t="s">
        <v>38</v>
      </c>
      <c r="B7" s="20">
        <v>0.20355324074074074</v>
      </c>
      <c r="C7" s="34">
        <v>9.1863425925925932E-2</v>
      </c>
      <c r="D7" s="20">
        <v>0.20539351851851853</v>
      </c>
      <c r="E7" s="30">
        <f t="shared" si="0"/>
        <v>0.50081018518518516</v>
      </c>
      <c r="F7" s="30">
        <f>E7/2.5</f>
        <v>0.20032407407407407</v>
      </c>
    </row>
    <row r="8" spans="1:37" x14ac:dyDescent="0.3">
      <c r="A8" s="24" t="s">
        <v>27</v>
      </c>
      <c r="B8" s="20">
        <v>0.15555555555555556</v>
      </c>
      <c r="C8" s="20">
        <v>0.1567824074074074</v>
      </c>
      <c r="D8" s="20">
        <v>0.15457175925925926</v>
      </c>
      <c r="E8" s="33">
        <f t="shared" si="0"/>
        <v>0.46690972222222221</v>
      </c>
      <c r="F8" s="33">
        <f t="shared" si="1"/>
        <v>0.15563657407407408</v>
      </c>
    </row>
    <row r="9" spans="1:37" x14ac:dyDescent="0.3">
      <c r="A9" s="24" t="s">
        <v>44</v>
      </c>
      <c r="B9" s="20">
        <v>0.18112268518518518</v>
      </c>
      <c r="C9" s="20">
        <v>0.18898148148148147</v>
      </c>
      <c r="D9" s="20">
        <v>0.17853009259259259</v>
      </c>
      <c r="E9" s="30">
        <f t="shared" si="0"/>
        <v>0.54863425925925924</v>
      </c>
      <c r="F9" s="30">
        <f t="shared" si="1"/>
        <v>0.18287808641975309</v>
      </c>
    </row>
    <row r="10" spans="1:37" x14ac:dyDescent="0.3">
      <c r="A10" s="24" t="s">
        <v>67</v>
      </c>
      <c r="B10" s="20">
        <v>0.20424768518518518</v>
      </c>
      <c r="C10" s="8" t="s">
        <v>112</v>
      </c>
      <c r="D10" s="20" t="s">
        <v>112</v>
      </c>
      <c r="E10" s="32">
        <f t="shared" si="0"/>
        <v>0.20424768518518518</v>
      </c>
      <c r="F10" s="32">
        <f>E10/1</f>
        <v>0.20424768518518518</v>
      </c>
    </row>
    <row r="11" spans="1:37" x14ac:dyDescent="0.3">
      <c r="A11" s="24" t="s">
        <v>46</v>
      </c>
      <c r="B11" s="20" t="s">
        <v>112</v>
      </c>
      <c r="C11" s="20">
        <v>0.1723611111111111</v>
      </c>
      <c r="D11" s="20">
        <v>0.16251157407407407</v>
      </c>
      <c r="E11" s="32">
        <f t="shared" si="0"/>
        <v>0.3348726851851852</v>
      </c>
      <c r="F11" s="32">
        <f>E11/2</f>
        <v>0.1674363425925926</v>
      </c>
    </row>
    <row r="12" spans="1:37" x14ac:dyDescent="0.3">
      <c r="A12" s="24" t="s">
        <v>87</v>
      </c>
      <c r="B12" s="20">
        <v>0.20807870370370371</v>
      </c>
      <c r="C12" s="20">
        <v>0.19888888888888889</v>
      </c>
      <c r="D12" s="8" t="s">
        <v>112</v>
      </c>
      <c r="E12" s="32">
        <f t="shared" si="0"/>
        <v>0.40696759259259263</v>
      </c>
      <c r="F12" s="32">
        <f>E12/2</f>
        <v>0.20348379629629632</v>
      </c>
    </row>
    <row r="13" spans="1:37" x14ac:dyDescent="0.3">
      <c r="A13" s="24" t="s">
        <v>26</v>
      </c>
      <c r="B13" s="20">
        <v>0.18152777777777779</v>
      </c>
      <c r="C13" s="20">
        <v>0.18365740740740741</v>
      </c>
      <c r="D13" s="20">
        <v>0.18353009259259259</v>
      </c>
      <c r="E13" s="30">
        <f t="shared" si="0"/>
        <v>0.54871527777777773</v>
      </c>
      <c r="F13" s="30">
        <f t="shared" si="1"/>
        <v>0.18290509259259258</v>
      </c>
    </row>
    <row r="14" spans="1:37" x14ac:dyDescent="0.3">
      <c r="A14" s="24" t="s">
        <v>101</v>
      </c>
      <c r="B14" s="20">
        <v>0.23462962962962963</v>
      </c>
      <c r="C14" s="20">
        <v>0.24414351851851851</v>
      </c>
      <c r="D14" s="34">
        <v>0.12498842592592592</v>
      </c>
      <c r="E14" s="32">
        <f t="shared" si="0"/>
        <v>0.60376157407407405</v>
      </c>
      <c r="F14" s="32">
        <f t="shared" si="1"/>
        <v>0.20125385802469134</v>
      </c>
    </row>
    <row r="15" spans="1:37" x14ac:dyDescent="0.3">
      <c r="A15" s="24" t="s">
        <v>32</v>
      </c>
      <c r="B15" s="20">
        <v>0.1900462962962963</v>
      </c>
      <c r="C15" s="20">
        <v>0.18270833333333333</v>
      </c>
      <c r="D15" s="20">
        <v>0.18174768518518519</v>
      </c>
      <c r="E15" s="30">
        <f t="shared" si="0"/>
        <v>0.55450231481481482</v>
      </c>
      <c r="F15" s="30">
        <f t="shared" si="1"/>
        <v>0.1848341049382716</v>
      </c>
    </row>
    <row r="16" spans="1:37" x14ac:dyDescent="0.3">
      <c r="A16" s="24" t="s">
        <v>33</v>
      </c>
      <c r="B16" s="20">
        <v>0.1900462962962963</v>
      </c>
      <c r="C16" s="20">
        <v>0.18270833333333333</v>
      </c>
      <c r="D16" s="8" t="s">
        <v>112</v>
      </c>
      <c r="E16" s="32">
        <f t="shared" si="0"/>
        <v>0.37275462962962963</v>
      </c>
      <c r="F16" s="32">
        <f>E16/2</f>
        <v>0.18637731481481482</v>
      </c>
    </row>
    <row r="17" spans="1:8" x14ac:dyDescent="0.3">
      <c r="A17" s="3" t="s">
        <v>66</v>
      </c>
      <c r="B17" s="20"/>
      <c r="C17" s="20">
        <v>0.17393518518518519</v>
      </c>
      <c r="D17" s="8" t="s">
        <v>112</v>
      </c>
      <c r="E17" s="32">
        <f t="shared" si="0"/>
        <v>0.17393518518518519</v>
      </c>
      <c r="F17" s="32">
        <f>E17/1</f>
        <v>0.17393518518518519</v>
      </c>
    </row>
    <row r="18" spans="1:8" x14ac:dyDescent="0.3">
      <c r="A18" s="24" t="s">
        <v>41</v>
      </c>
      <c r="B18" s="20">
        <v>0.19939814814814816</v>
      </c>
      <c r="C18" s="8" t="s">
        <v>112</v>
      </c>
      <c r="D18" s="20">
        <v>0.19951388888888888</v>
      </c>
      <c r="E18" s="32">
        <f t="shared" si="0"/>
        <v>0.39891203703703704</v>
      </c>
      <c r="F18" s="32">
        <f>E18/2</f>
        <v>0.19945601851851852</v>
      </c>
    </row>
    <row r="19" spans="1:8" x14ac:dyDescent="0.3">
      <c r="A19" s="24" t="s">
        <v>13</v>
      </c>
      <c r="B19" s="20">
        <v>0.20386574074074074</v>
      </c>
      <c r="C19" s="20">
        <v>0.21081018518518518</v>
      </c>
      <c r="D19" s="20">
        <v>0.22534722222222223</v>
      </c>
      <c r="E19" s="30">
        <f t="shared" si="0"/>
        <v>0.6400231481481482</v>
      </c>
      <c r="F19" s="30">
        <f t="shared" si="1"/>
        <v>0.21334104938271606</v>
      </c>
    </row>
    <row r="20" spans="1:8" x14ac:dyDescent="0.3">
      <c r="A20" s="24" t="s">
        <v>51</v>
      </c>
      <c r="B20" s="20">
        <v>0.15684027777777779</v>
      </c>
      <c r="C20" s="20">
        <v>0.15993055555555555</v>
      </c>
      <c r="D20" s="20">
        <v>0.15490740740740741</v>
      </c>
      <c r="E20" s="30">
        <f t="shared" si="0"/>
        <v>0.47167824074074072</v>
      </c>
      <c r="F20" s="30">
        <f t="shared" si="1"/>
        <v>0.15722608024691356</v>
      </c>
    </row>
    <row r="21" spans="1:8" x14ac:dyDescent="0.3">
      <c r="A21" s="24" t="s">
        <v>42</v>
      </c>
      <c r="B21" s="20">
        <v>0.16486111111111112</v>
      </c>
      <c r="C21" s="20">
        <v>0.16692129629629629</v>
      </c>
      <c r="D21" s="20">
        <v>0.17523148148148149</v>
      </c>
      <c r="E21" s="30">
        <f t="shared" si="0"/>
        <v>0.50701388888888888</v>
      </c>
      <c r="F21" s="30">
        <f t="shared" si="1"/>
        <v>0.16900462962962962</v>
      </c>
    </row>
    <row r="22" spans="1:8" x14ac:dyDescent="0.3">
      <c r="A22" s="24" t="s">
        <v>9</v>
      </c>
      <c r="B22" s="20">
        <v>0.20424768518518518</v>
      </c>
      <c r="C22" s="20">
        <v>0.21642361111111111</v>
      </c>
      <c r="D22" s="20">
        <v>0.21461805555555555</v>
      </c>
      <c r="E22" s="30">
        <f t="shared" si="0"/>
        <v>0.63528935185185187</v>
      </c>
      <c r="F22" s="30">
        <f t="shared" si="1"/>
        <v>0.21176311728395061</v>
      </c>
    </row>
    <row r="23" spans="1:8" x14ac:dyDescent="0.3">
      <c r="A23" s="24" t="s">
        <v>12</v>
      </c>
      <c r="B23" s="20">
        <v>0.17526620370370372</v>
      </c>
      <c r="C23" s="20">
        <v>0.17391203703703703</v>
      </c>
      <c r="D23" s="20">
        <v>0.16961805555555556</v>
      </c>
      <c r="E23" s="30">
        <f t="shared" si="0"/>
        <v>0.51879629629629631</v>
      </c>
      <c r="F23" s="30">
        <f t="shared" si="1"/>
        <v>0.17293209876543211</v>
      </c>
    </row>
    <row r="24" spans="1:8" x14ac:dyDescent="0.3">
      <c r="A24" s="3" t="s">
        <v>100</v>
      </c>
      <c r="B24" s="20" t="s">
        <v>112</v>
      </c>
      <c r="C24" s="20" t="s">
        <v>112</v>
      </c>
      <c r="D24" s="20">
        <v>0.13737268518518519</v>
      </c>
      <c r="E24" s="32">
        <f>SUM(D24)</f>
        <v>0.13737268518518519</v>
      </c>
      <c r="F24" s="32">
        <f>E24/1</f>
        <v>0.13737268518518519</v>
      </c>
    </row>
    <row r="25" spans="1:8" x14ac:dyDescent="0.3">
      <c r="A25" s="24" t="s">
        <v>2</v>
      </c>
      <c r="B25" s="20">
        <v>0.17519675925925926</v>
      </c>
      <c r="C25" s="20">
        <v>0.18589120370370371</v>
      </c>
      <c r="D25" s="20">
        <v>0.17731481481481481</v>
      </c>
      <c r="E25" s="30">
        <f t="shared" si="0"/>
        <v>0.53840277777777779</v>
      </c>
      <c r="F25" s="30">
        <f t="shared" si="1"/>
        <v>0.1794675925925926</v>
      </c>
    </row>
    <row r="26" spans="1:8" x14ac:dyDescent="0.3">
      <c r="A26" s="24" t="s">
        <v>10</v>
      </c>
      <c r="B26" s="20">
        <v>0.22464120370370369</v>
      </c>
      <c r="C26" s="20">
        <v>0.24414351851851851</v>
      </c>
      <c r="D26" s="34">
        <v>0.12498842592592592</v>
      </c>
      <c r="E26" s="32">
        <f t="shared" si="0"/>
        <v>0.59377314814814819</v>
      </c>
      <c r="F26" s="32">
        <f>E26/2.5</f>
        <v>0.23750925925925928</v>
      </c>
    </row>
    <row r="27" spans="1:8" x14ac:dyDescent="0.3">
      <c r="A27" s="25" t="s">
        <v>61</v>
      </c>
      <c r="B27" s="20">
        <v>0.20704861111111111</v>
      </c>
      <c r="C27" s="20">
        <v>0.21258101851851852</v>
      </c>
      <c r="D27" s="20">
        <v>0.21656249999999999</v>
      </c>
      <c r="E27" s="30">
        <f t="shared" si="0"/>
        <v>0.63619212962962957</v>
      </c>
      <c r="F27" s="30">
        <f t="shared" si="1"/>
        <v>0.21206404320987651</v>
      </c>
    </row>
    <row r="28" spans="1:8" x14ac:dyDescent="0.3">
      <c r="A28" s="25" t="s">
        <v>63</v>
      </c>
      <c r="B28" s="20">
        <v>0.22464120370370369</v>
      </c>
      <c r="C28" s="34">
        <v>0.10692129629629629</v>
      </c>
      <c r="D28" s="20">
        <v>0.22534722222222223</v>
      </c>
      <c r="E28" s="32">
        <f t="shared" si="0"/>
        <v>0.55690972222222224</v>
      </c>
      <c r="F28" s="32">
        <f>E28/2.5</f>
        <v>0.2227638888888889</v>
      </c>
    </row>
    <row r="29" spans="1:8" x14ac:dyDescent="0.3">
      <c r="A29" s="24" t="s">
        <v>24</v>
      </c>
      <c r="B29" s="20">
        <v>0.19849537037037038</v>
      </c>
      <c r="C29" s="20">
        <v>0.18037037037037038</v>
      </c>
      <c r="D29" s="20">
        <v>0.19495370370370371</v>
      </c>
      <c r="E29" s="30">
        <f t="shared" si="0"/>
        <v>0.57381944444444444</v>
      </c>
      <c r="F29" s="30">
        <f t="shared" si="1"/>
        <v>0.19127314814814814</v>
      </c>
    </row>
    <row r="30" spans="1:8" x14ac:dyDescent="0.3">
      <c r="A30" s="24" t="s">
        <v>31</v>
      </c>
      <c r="B30" s="20">
        <v>0.16289351851851852</v>
      </c>
      <c r="C30" s="20">
        <v>0.16811342592592593</v>
      </c>
      <c r="D30" s="20">
        <v>0.17127314814814815</v>
      </c>
      <c r="E30" s="30">
        <f t="shared" si="0"/>
        <v>0.50228009259259254</v>
      </c>
      <c r="F30" s="30">
        <f t="shared" si="1"/>
        <v>0.16742669753086417</v>
      </c>
      <c r="H30" t="s">
        <v>113</v>
      </c>
    </row>
    <row r="31" spans="1:8" x14ac:dyDescent="0.3">
      <c r="A31" s="24" t="s">
        <v>36</v>
      </c>
      <c r="B31" s="20">
        <v>0.20145833333333332</v>
      </c>
      <c r="C31" s="20">
        <v>0.19571759259259258</v>
      </c>
      <c r="D31" s="20">
        <v>0.20805555555555555</v>
      </c>
      <c r="E31" s="30">
        <f t="shared" si="0"/>
        <v>0.60523148148148143</v>
      </c>
      <c r="F31" s="30">
        <f t="shared" si="1"/>
        <v>0.2017438271604938</v>
      </c>
    </row>
    <row r="32" spans="1:8" x14ac:dyDescent="0.3">
      <c r="A32" s="24" t="s">
        <v>25</v>
      </c>
      <c r="B32" s="20">
        <v>0.19939814814814816</v>
      </c>
      <c r="C32" s="20" t="s">
        <v>112</v>
      </c>
      <c r="D32" s="8" t="s">
        <v>112</v>
      </c>
      <c r="E32" s="32">
        <f t="shared" si="0"/>
        <v>0.19939814814814816</v>
      </c>
      <c r="F32" s="32">
        <f>E32/1</f>
        <v>0.19939814814814816</v>
      </c>
    </row>
    <row r="33" spans="1:36" x14ac:dyDescent="0.3">
      <c r="A33" s="24" t="s">
        <v>16</v>
      </c>
      <c r="B33" s="20">
        <v>0.19939814814814816</v>
      </c>
      <c r="C33" s="20">
        <v>0.19989583333333333</v>
      </c>
      <c r="D33" s="20">
        <v>0.19951388888888888</v>
      </c>
      <c r="E33" s="30">
        <f t="shared" si="0"/>
        <v>0.59880787037037031</v>
      </c>
      <c r="F33" s="30">
        <f t="shared" si="1"/>
        <v>0.19960262345679011</v>
      </c>
    </row>
    <row r="34" spans="1:36" x14ac:dyDescent="0.3">
      <c r="A34" s="24" t="s">
        <v>20</v>
      </c>
      <c r="B34" s="20">
        <v>0.21</v>
      </c>
      <c r="C34" s="20">
        <v>0.21305555555555555</v>
      </c>
      <c r="D34" s="20">
        <v>0.2061574074074074</v>
      </c>
      <c r="E34" s="30">
        <f t="shared" si="0"/>
        <v>0.62921296296296292</v>
      </c>
      <c r="F34" s="30">
        <f t="shared" si="1"/>
        <v>0.20973765432098765</v>
      </c>
    </row>
    <row r="35" spans="1:36" x14ac:dyDescent="0.3">
      <c r="A35" s="24" t="s">
        <v>4</v>
      </c>
      <c r="B35" s="20">
        <v>0.22195601851851851</v>
      </c>
      <c r="C35" s="20">
        <v>0.19930555555555557</v>
      </c>
      <c r="D35" s="34">
        <v>8.1562499999999996E-2</v>
      </c>
      <c r="E35" s="32">
        <f t="shared" si="0"/>
        <v>0.50282407407407403</v>
      </c>
      <c r="F35" s="32">
        <f>E35/2.5</f>
        <v>0.2011296296296296</v>
      </c>
      <c r="AJ35" t="s">
        <v>117</v>
      </c>
    </row>
    <row r="36" spans="1:36" x14ac:dyDescent="0.3">
      <c r="A36" s="24" t="s">
        <v>11</v>
      </c>
      <c r="B36" s="20">
        <v>0.18112268518518518</v>
      </c>
      <c r="C36" s="20">
        <v>0.18601851851851853</v>
      </c>
      <c r="D36" s="34">
        <v>9.089120370370371E-2</v>
      </c>
      <c r="E36" s="32">
        <f t="shared" si="0"/>
        <v>0.45803240740740747</v>
      </c>
      <c r="F36" s="32">
        <f>E36/2.5</f>
        <v>0.18321296296296299</v>
      </c>
    </row>
    <row r="37" spans="1:36" x14ac:dyDescent="0.3">
      <c r="A37" s="24" t="s">
        <v>47</v>
      </c>
      <c r="B37" s="20" t="s">
        <v>112</v>
      </c>
      <c r="C37" s="20">
        <v>0.21113425925925927</v>
      </c>
      <c r="D37" s="8" t="s">
        <v>112</v>
      </c>
      <c r="E37" s="32">
        <f t="shared" si="0"/>
        <v>0.21113425925925927</v>
      </c>
      <c r="F37" s="32">
        <f>E37/1</f>
        <v>0.21113425925925927</v>
      </c>
    </row>
    <row r="38" spans="1:36" x14ac:dyDescent="0.3">
      <c r="A38" s="26" t="s">
        <v>64</v>
      </c>
      <c r="B38" s="20">
        <v>0.22464120370370369</v>
      </c>
      <c r="C38" s="34">
        <v>8.9791666666666672E-2</v>
      </c>
      <c r="D38" s="20">
        <v>0.22534722222222223</v>
      </c>
      <c r="E38" s="32">
        <f t="shared" si="0"/>
        <v>0.53978009259259263</v>
      </c>
      <c r="F38" s="32">
        <f>E38/2.5</f>
        <v>0.21591203703703704</v>
      </c>
    </row>
    <row r="39" spans="1:36" x14ac:dyDescent="0.3">
      <c r="A39" s="26" t="s">
        <v>8</v>
      </c>
      <c r="B39" s="20">
        <v>0.18662037037037038</v>
      </c>
      <c r="C39" s="20">
        <v>0.18487268518518518</v>
      </c>
      <c r="D39" s="34">
        <v>9.0960648148148152E-2</v>
      </c>
      <c r="E39" s="32">
        <f t="shared" si="0"/>
        <v>0.4624537037037037</v>
      </c>
      <c r="F39" s="32">
        <f>E39/2.5</f>
        <v>0.18498148148148147</v>
      </c>
    </row>
    <row r="40" spans="1:36" x14ac:dyDescent="0.3">
      <c r="A40" s="24" t="s">
        <v>14</v>
      </c>
      <c r="B40" s="20">
        <v>0.17523148148148149</v>
      </c>
      <c r="C40" s="20">
        <v>0.1723611111111111</v>
      </c>
      <c r="D40" s="20">
        <v>0.17054398148148148</v>
      </c>
      <c r="E40" s="33">
        <f t="shared" si="0"/>
        <v>0.51813657407407399</v>
      </c>
      <c r="F40" s="33">
        <f t="shared" si="1"/>
        <v>0.17271219135802465</v>
      </c>
    </row>
    <row r="41" spans="1:36" x14ac:dyDescent="0.3">
      <c r="A41" s="24" t="s">
        <v>59</v>
      </c>
      <c r="B41" s="20">
        <v>0.18876157407407407</v>
      </c>
      <c r="C41" s="20">
        <v>0.21642361111111111</v>
      </c>
      <c r="D41" s="20">
        <v>0.21451388888888889</v>
      </c>
      <c r="E41" s="30">
        <f t="shared" si="0"/>
        <v>0.6196990740740741</v>
      </c>
      <c r="F41" s="30">
        <f t="shared" si="1"/>
        <v>0.20656635802469137</v>
      </c>
    </row>
    <row r="42" spans="1:36" x14ac:dyDescent="0.3">
      <c r="A42" s="3" t="s">
        <v>69</v>
      </c>
      <c r="B42" s="20" t="s">
        <v>112</v>
      </c>
      <c r="C42" s="20" t="s">
        <v>112</v>
      </c>
      <c r="D42" s="20">
        <v>0.26071759259259258</v>
      </c>
      <c r="E42" s="32">
        <f>SUM(D42)</f>
        <v>0.26071759259259258</v>
      </c>
      <c r="F42" s="32">
        <f>E42/1</f>
        <v>0.26071759259259258</v>
      </c>
    </row>
    <row r="43" spans="1:36" x14ac:dyDescent="0.3">
      <c r="A43" s="25" t="s">
        <v>60</v>
      </c>
      <c r="B43" s="20">
        <v>0.18662037037037038</v>
      </c>
      <c r="C43" s="20">
        <v>0.18487268518518518</v>
      </c>
      <c r="D43" s="20">
        <v>0.18510416666666665</v>
      </c>
      <c r="E43" s="30">
        <f t="shared" si="0"/>
        <v>0.55659722222222219</v>
      </c>
      <c r="F43" s="30">
        <f t="shared" si="1"/>
        <v>0.1855324074074074</v>
      </c>
    </row>
    <row r="44" spans="1:36" x14ac:dyDescent="0.3">
      <c r="A44" s="25" t="s">
        <v>73</v>
      </c>
      <c r="B44" s="20">
        <v>0.20424768518518518</v>
      </c>
      <c r="C44" s="8" t="s">
        <v>112</v>
      </c>
      <c r="D44" s="8" t="s">
        <v>112</v>
      </c>
      <c r="E44" s="32">
        <f t="shared" si="0"/>
        <v>0.20424768518518518</v>
      </c>
      <c r="F44" s="32">
        <f>E44/1</f>
        <v>0.20424768518518518</v>
      </c>
    </row>
    <row r="45" spans="1:36" x14ac:dyDescent="0.3">
      <c r="A45" s="24" t="s">
        <v>40</v>
      </c>
      <c r="B45" s="20">
        <v>0.18662037037037038</v>
      </c>
      <c r="C45" s="20">
        <v>0.18487268518518518</v>
      </c>
      <c r="D45" s="20">
        <v>0.18510416666666665</v>
      </c>
      <c r="E45" s="30">
        <f t="shared" si="0"/>
        <v>0.55659722222222219</v>
      </c>
      <c r="F45" s="30">
        <f t="shared" si="1"/>
        <v>0.1855324074074074</v>
      </c>
    </row>
    <row r="46" spans="1:36" x14ac:dyDescent="0.3">
      <c r="A46" s="24" t="s">
        <v>50</v>
      </c>
      <c r="B46" s="20">
        <v>0.18662037037037038</v>
      </c>
      <c r="C46" s="20">
        <v>0.18487268518518518</v>
      </c>
      <c r="D46" s="20">
        <v>0.18510416666666665</v>
      </c>
      <c r="E46" s="30">
        <f t="shared" si="0"/>
        <v>0.55659722222222219</v>
      </c>
      <c r="F46" s="30">
        <f t="shared" si="1"/>
        <v>0.1855324074074074</v>
      </c>
    </row>
    <row r="47" spans="1:36" x14ac:dyDescent="0.3">
      <c r="A47" s="24" t="s">
        <v>70</v>
      </c>
      <c r="B47" s="20">
        <v>0.19842592592592592</v>
      </c>
      <c r="C47" s="20">
        <v>0.18083333333333335</v>
      </c>
      <c r="D47" s="20">
        <v>0.19495370370370371</v>
      </c>
      <c r="E47" s="30">
        <f t="shared" si="0"/>
        <v>0.57421296296296298</v>
      </c>
      <c r="F47" s="30">
        <f t="shared" si="1"/>
        <v>0.19140432098765434</v>
      </c>
    </row>
    <row r="48" spans="1:36" x14ac:dyDescent="0.3">
      <c r="A48" s="24" t="s">
        <v>88</v>
      </c>
      <c r="B48" s="20">
        <v>0.20807870370370371</v>
      </c>
      <c r="C48" s="20">
        <v>0.19888888888888889</v>
      </c>
      <c r="D48" s="8" t="s">
        <v>112</v>
      </c>
      <c r="E48" s="32">
        <f t="shared" si="0"/>
        <v>0.40696759259259263</v>
      </c>
      <c r="F48" s="32">
        <f>E48/2</f>
        <v>0.20348379629629632</v>
      </c>
    </row>
    <row r="49" spans="1:8" x14ac:dyDescent="0.3">
      <c r="A49" s="24" t="s">
        <v>98</v>
      </c>
      <c r="B49" s="20" t="s">
        <v>112</v>
      </c>
      <c r="C49" s="20">
        <v>0.15987268518518519</v>
      </c>
      <c r="D49" s="20">
        <v>0.16251157407407407</v>
      </c>
      <c r="E49" s="32">
        <f t="shared" si="0"/>
        <v>0.32238425925925929</v>
      </c>
      <c r="F49" s="32">
        <f>E49/2</f>
        <v>0.16119212962962964</v>
      </c>
    </row>
    <row r="50" spans="1:8" x14ac:dyDescent="0.3">
      <c r="A50" s="12" t="s">
        <v>52</v>
      </c>
      <c r="B50" s="20" t="s">
        <v>112</v>
      </c>
      <c r="C50" s="20">
        <v>0.18887731481481482</v>
      </c>
      <c r="D50" s="34">
        <v>9.8368055555555556E-2</v>
      </c>
      <c r="E50" s="32">
        <f t="shared" si="0"/>
        <v>0.28724537037037035</v>
      </c>
      <c r="F50" s="32">
        <f>E50/1.5</f>
        <v>0.1914969135802469</v>
      </c>
    </row>
    <row r="51" spans="1:8" x14ac:dyDescent="0.3">
      <c r="A51" s="24" t="s">
        <v>74</v>
      </c>
      <c r="B51" s="20">
        <v>0.2154513888888889</v>
      </c>
      <c r="C51" s="8" t="s">
        <v>112</v>
      </c>
      <c r="D51" s="8" t="s">
        <v>112</v>
      </c>
      <c r="E51" s="32">
        <f t="shared" si="0"/>
        <v>0.2154513888888889</v>
      </c>
      <c r="F51" s="32">
        <f>E51/1</f>
        <v>0.2154513888888889</v>
      </c>
    </row>
    <row r="52" spans="1:8" x14ac:dyDescent="0.3">
      <c r="A52" s="24" t="s">
        <v>68</v>
      </c>
      <c r="B52" s="20">
        <v>0.16100694444444444</v>
      </c>
      <c r="C52" s="20">
        <v>0.1723611111111111</v>
      </c>
      <c r="D52" s="20">
        <v>0.17731481481481481</v>
      </c>
      <c r="E52" s="30">
        <f t="shared" si="0"/>
        <v>0.5106828703703703</v>
      </c>
      <c r="F52" s="30">
        <f t="shared" si="1"/>
        <v>0.1702276234567901</v>
      </c>
    </row>
    <row r="56" spans="1:8" ht="18" x14ac:dyDescent="0.35">
      <c r="A56" s="23" t="s">
        <v>1</v>
      </c>
    </row>
    <row r="57" spans="1:8" ht="15.6" x14ac:dyDescent="0.3">
      <c r="A57" s="27" t="s">
        <v>106</v>
      </c>
      <c r="B57" s="27" t="s">
        <v>107</v>
      </c>
      <c r="C57" s="27" t="s">
        <v>108</v>
      </c>
      <c r="D57" s="27" t="s">
        <v>109</v>
      </c>
      <c r="E57" s="27" t="s">
        <v>110</v>
      </c>
      <c r="F57" s="27" t="s">
        <v>111</v>
      </c>
    </row>
    <row r="58" spans="1:8" x14ac:dyDescent="0.3">
      <c r="A58" s="28" t="s">
        <v>18</v>
      </c>
      <c r="B58" s="20">
        <v>8.9745370370370364E-2</v>
      </c>
      <c r="C58" s="20">
        <v>8.8888888888888892E-2</v>
      </c>
      <c r="D58" s="31">
        <v>8.5000000000000006E-2</v>
      </c>
      <c r="E58" s="30">
        <f>SUM(B58:D58)</f>
        <v>0.26363425925925926</v>
      </c>
      <c r="F58" s="30">
        <f>E58/3</f>
        <v>8.7878086419753088E-2</v>
      </c>
    </row>
    <row r="59" spans="1:8" x14ac:dyDescent="0.3">
      <c r="A59" s="3" t="s">
        <v>5</v>
      </c>
      <c r="B59" s="20">
        <v>9.0729166666666666E-2</v>
      </c>
      <c r="C59" s="20">
        <v>8.8854166666666665E-2</v>
      </c>
      <c r="D59" s="20">
        <v>8.6400462962962957E-2</v>
      </c>
      <c r="E59" s="30">
        <f t="shared" ref="E59:E80" si="2">SUM(B59:D59)</f>
        <v>0.26598379629629626</v>
      </c>
      <c r="F59" s="30">
        <f t="shared" ref="F59:F79" si="3">E59/3</f>
        <v>8.8661265432098749E-2</v>
      </c>
    </row>
    <row r="60" spans="1:8" x14ac:dyDescent="0.3">
      <c r="A60" s="3" t="s">
        <v>43</v>
      </c>
      <c r="B60" s="20">
        <v>0.13876157407407408</v>
      </c>
      <c r="C60" s="20">
        <v>0.1174074074074074</v>
      </c>
      <c r="D60" s="20">
        <v>0.11582175925925926</v>
      </c>
      <c r="E60" s="30">
        <f t="shared" si="2"/>
        <v>0.37199074074074073</v>
      </c>
      <c r="F60" s="30">
        <f t="shared" si="3"/>
        <v>0.12399691358024691</v>
      </c>
    </row>
    <row r="61" spans="1:8" x14ac:dyDescent="0.3">
      <c r="A61" s="3" t="s">
        <v>29</v>
      </c>
      <c r="B61" s="20">
        <v>0.1091087962962963</v>
      </c>
      <c r="C61" s="20">
        <v>0.10372685185185185</v>
      </c>
      <c r="D61" s="20">
        <v>9.9513888888888888E-2</v>
      </c>
      <c r="E61" s="30">
        <f t="shared" si="2"/>
        <v>0.31234953703703705</v>
      </c>
      <c r="F61" s="30">
        <f t="shared" si="3"/>
        <v>0.10411651234567902</v>
      </c>
    </row>
    <row r="62" spans="1:8" x14ac:dyDescent="0.3">
      <c r="A62" s="3" t="s">
        <v>62</v>
      </c>
      <c r="B62" s="20">
        <v>0.13119212962962962</v>
      </c>
      <c r="C62" s="20" t="s">
        <v>112</v>
      </c>
      <c r="D62" s="20" t="s">
        <v>112</v>
      </c>
      <c r="E62" s="32">
        <f t="shared" si="2"/>
        <v>0.13119212962962962</v>
      </c>
      <c r="F62" s="32">
        <f>E62/1</f>
        <v>0.13119212962962962</v>
      </c>
    </row>
    <row r="63" spans="1:8" x14ac:dyDescent="0.3">
      <c r="A63" s="3" t="s">
        <v>28</v>
      </c>
      <c r="B63" s="20">
        <v>0.10065972222222222</v>
      </c>
      <c r="C63" s="20">
        <v>0.10696759259259259</v>
      </c>
      <c r="D63" s="20">
        <v>9.8287037037037034E-2</v>
      </c>
      <c r="E63" s="30">
        <f t="shared" si="2"/>
        <v>0.30591435185185184</v>
      </c>
      <c r="F63" s="30">
        <f t="shared" si="3"/>
        <v>0.10197145061728395</v>
      </c>
    </row>
    <row r="64" spans="1:8" x14ac:dyDescent="0.3">
      <c r="A64" s="3" t="s">
        <v>48</v>
      </c>
      <c r="B64" s="20">
        <v>0.11902777777777777</v>
      </c>
      <c r="C64" s="20">
        <v>0.10974537037037037</v>
      </c>
      <c r="D64" s="20">
        <v>0.11061342592592592</v>
      </c>
      <c r="E64" s="30">
        <f t="shared" si="2"/>
        <v>0.33938657407407408</v>
      </c>
      <c r="F64" s="30">
        <f t="shared" si="3"/>
        <v>0.11312885802469136</v>
      </c>
      <c r="H64" t="s">
        <v>114</v>
      </c>
    </row>
    <row r="65" spans="1:38" x14ac:dyDescent="0.3">
      <c r="A65" s="3" t="s">
        <v>22</v>
      </c>
      <c r="B65" s="20">
        <v>0.15365740740740741</v>
      </c>
      <c r="C65" s="20">
        <v>0.11476851851851852</v>
      </c>
      <c r="D65" s="20">
        <v>0.10795138888888889</v>
      </c>
      <c r="E65" s="30">
        <f t="shared" si="2"/>
        <v>0.37637731481481485</v>
      </c>
      <c r="F65" s="30">
        <f t="shared" si="3"/>
        <v>0.12545910493827162</v>
      </c>
    </row>
    <row r="66" spans="1:38" x14ac:dyDescent="0.3">
      <c r="A66" s="3" t="s">
        <v>39</v>
      </c>
      <c r="B66" s="20">
        <v>9.6388888888888885E-2</v>
      </c>
      <c r="C66" s="20">
        <v>9.8321759259259262E-2</v>
      </c>
      <c r="D66" s="20">
        <v>0.10555555555555556</v>
      </c>
      <c r="E66" s="30">
        <f t="shared" si="2"/>
        <v>0.30026620370370372</v>
      </c>
      <c r="F66" s="30">
        <f t="shared" si="3"/>
        <v>0.10008873456790124</v>
      </c>
      <c r="AL66" t="s">
        <v>116</v>
      </c>
    </row>
    <row r="67" spans="1:38" x14ac:dyDescent="0.3">
      <c r="A67" s="3" t="s">
        <v>30</v>
      </c>
      <c r="B67" s="20">
        <v>9.3159722222222227E-2</v>
      </c>
      <c r="C67" s="20">
        <v>9.3726851851851853E-2</v>
      </c>
      <c r="D67" s="20">
        <v>9.313657407407408E-2</v>
      </c>
      <c r="E67" s="30">
        <f t="shared" si="2"/>
        <v>0.28002314814814816</v>
      </c>
      <c r="F67" s="30">
        <f t="shared" si="3"/>
        <v>9.3341049382716049E-2</v>
      </c>
    </row>
    <row r="68" spans="1:38" x14ac:dyDescent="0.3">
      <c r="A68" s="3" t="s">
        <v>75</v>
      </c>
      <c r="B68" s="20">
        <v>9.4606481481481486E-2</v>
      </c>
      <c r="C68" s="20">
        <v>9.7256944444444438E-2</v>
      </c>
      <c r="D68" s="20">
        <v>8.8530092592592591E-2</v>
      </c>
      <c r="E68" s="30">
        <f t="shared" si="2"/>
        <v>0.28039351851851851</v>
      </c>
      <c r="F68" s="30">
        <f t="shared" si="3"/>
        <v>9.3464506172839509E-2</v>
      </c>
    </row>
    <row r="69" spans="1:38" x14ac:dyDescent="0.3">
      <c r="A69" s="3" t="s">
        <v>23</v>
      </c>
      <c r="B69" s="20">
        <v>0.10061342592592593</v>
      </c>
      <c r="C69" s="8" t="s">
        <v>112</v>
      </c>
      <c r="D69" s="20">
        <v>0.10795138888888889</v>
      </c>
      <c r="E69" s="32">
        <f t="shared" si="2"/>
        <v>0.20856481481481481</v>
      </c>
      <c r="F69" s="32">
        <f>E69/2</f>
        <v>0.10428240740740741</v>
      </c>
    </row>
    <row r="70" spans="1:38" x14ac:dyDescent="0.3">
      <c r="A70" s="3" t="s">
        <v>37</v>
      </c>
      <c r="B70" s="20">
        <v>9.4606481481481486E-2</v>
      </c>
      <c r="C70" s="20">
        <v>9.780092592592593E-2</v>
      </c>
      <c r="D70" s="20">
        <v>6.9606481481481478E-2</v>
      </c>
      <c r="E70" s="33">
        <f t="shared" si="2"/>
        <v>0.26201388888888888</v>
      </c>
      <c r="F70" s="33">
        <f t="shared" si="3"/>
        <v>8.7337962962962964E-2</v>
      </c>
    </row>
    <row r="71" spans="1:38" x14ac:dyDescent="0.3">
      <c r="A71" s="3" t="s">
        <v>49</v>
      </c>
      <c r="B71" s="20">
        <v>0.13119212962962962</v>
      </c>
      <c r="C71" s="20">
        <v>0.13866898148148149</v>
      </c>
      <c r="D71" s="20">
        <v>0.11702546296296296</v>
      </c>
      <c r="E71" s="30">
        <f t="shared" si="2"/>
        <v>0.38688657407407406</v>
      </c>
      <c r="F71" s="30">
        <f t="shared" si="3"/>
        <v>0.1289621913580247</v>
      </c>
    </row>
    <row r="72" spans="1:38" x14ac:dyDescent="0.3">
      <c r="A72" s="3" t="s">
        <v>3</v>
      </c>
      <c r="B72" s="20">
        <v>9.4606481481481486E-2</v>
      </c>
      <c r="C72" s="20">
        <v>9.7256944444444438E-2</v>
      </c>
      <c r="D72" s="20">
        <v>8.8530092592592591E-2</v>
      </c>
      <c r="E72" s="30">
        <f t="shared" si="2"/>
        <v>0.28039351851851851</v>
      </c>
      <c r="F72" s="30">
        <f t="shared" si="3"/>
        <v>9.3464506172839509E-2</v>
      </c>
    </row>
    <row r="73" spans="1:38" x14ac:dyDescent="0.3">
      <c r="A73" s="3" t="s">
        <v>34</v>
      </c>
      <c r="B73" s="20">
        <v>0.13119212962962962</v>
      </c>
      <c r="C73" s="20">
        <v>0.13866898148148149</v>
      </c>
      <c r="D73" s="20">
        <v>0.16173611111111111</v>
      </c>
      <c r="E73" s="30">
        <f t="shared" si="2"/>
        <v>0.43159722222222219</v>
      </c>
      <c r="F73" s="30">
        <f t="shared" si="3"/>
        <v>0.14386574074074074</v>
      </c>
    </row>
    <row r="74" spans="1:38" x14ac:dyDescent="0.3">
      <c r="A74" s="3" t="s">
        <v>71</v>
      </c>
      <c r="B74" s="20" t="s">
        <v>112</v>
      </c>
      <c r="C74" s="20">
        <v>0.10289351851851852</v>
      </c>
      <c r="D74" s="8" t="s">
        <v>112</v>
      </c>
      <c r="E74" s="32">
        <f t="shared" si="2"/>
        <v>0.10289351851851852</v>
      </c>
      <c r="F74" s="32">
        <f>E74/1</f>
        <v>0.10289351851851852</v>
      </c>
    </row>
    <row r="75" spans="1:38" x14ac:dyDescent="0.3">
      <c r="A75" s="3" t="s">
        <v>7</v>
      </c>
      <c r="B75" s="20">
        <v>8.637731481481481E-2</v>
      </c>
      <c r="C75" s="34">
        <v>0.17396990740740742</v>
      </c>
      <c r="D75" s="20">
        <v>8.0868055555555554E-2</v>
      </c>
      <c r="E75" s="32">
        <f t="shared" si="2"/>
        <v>0.34121527777777777</v>
      </c>
      <c r="F75" s="32">
        <f>E75/4</f>
        <v>8.5303819444444443E-2</v>
      </c>
    </row>
    <row r="76" spans="1:38" x14ac:dyDescent="0.3">
      <c r="A76" s="3" t="s">
        <v>17</v>
      </c>
      <c r="B76" s="20">
        <v>9.0752314814814813E-2</v>
      </c>
      <c r="C76" s="20">
        <v>8.8877314814814812E-2</v>
      </c>
      <c r="D76" s="20">
        <v>8.6226851851851846E-2</v>
      </c>
      <c r="E76" s="33">
        <f t="shared" si="2"/>
        <v>0.2658564814814815</v>
      </c>
      <c r="F76" s="33">
        <f t="shared" si="3"/>
        <v>8.8618827160493838E-2</v>
      </c>
    </row>
    <row r="77" spans="1:38" x14ac:dyDescent="0.3">
      <c r="A77" s="3" t="s">
        <v>35</v>
      </c>
      <c r="B77" s="20">
        <v>9.2164351851851858E-2</v>
      </c>
      <c r="C77" s="20">
        <v>9.1863425925925932E-2</v>
      </c>
      <c r="D77" s="20">
        <v>9.0914351851851857E-2</v>
      </c>
      <c r="E77" s="30">
        <f t="shared" si="2"/>
        <v>0.27494212962962966</v>
      </c>
      <c r="F77" s="30">
        <f t="shared" si="3"/>
        <v>9.1647376543209882E-2</v>
      </c>
    </row>
    <row r="78" spans="1:38" x14ac:dyDescent="0.3">
      <c r="A78" s="3" t="s">
        <v>58</v>
      </c>
      <c r="B78" s="34">
        <v>0.20424768518518518</v>
      </c>
      <c r="C78" s="20">
        <v>9.8113425925925923E-2</v>
      </c>
      <c r="D78" s="20">
        <v>0.1040625</v>
      </c>
      <c r="E78" s="32">
        <f t="shared" si="2"/>
        <v>0.40642361111111108</v>
      </c>
      <c r="F78" s="32">
        <f>E78/4</f>
        <v>0.10160590277777777</v>
      </c>
    </row>
    <row r="79" spans="1:38" x14ac:dyDescent="0.3">
      <c r="A79" s="3" t="s">
        <v>19</v>
      </c>
      <c r="B79" s="20">
        <v>9.2349537037037036E-2</v>
      </c>
      <c r="C79" s="20">
        <v>9.8009259259259254E-2</v>
      </c>
      <c r="D79" s="20">
        <v>9.4583333333333339E-2</v>
      </c>
      <c r="E79" s="30">
        <f t="shared" si="2"/>
        <v>0.28494212962962961</v>
      </c>
      <c r="F79" s="30">
        <f t="shared" si="3"/>
        <v>9.498070987654321E-2</v>
      </c>
    </row>
    <row r="80" spans="1:38" x14ac:dyDescent="0.3">
      <c r="A80" s="3" t="s">
        <v>6</v>
      </c>
      <c r="B80" s="20">
        <v>8.637731481481481E-2</v>
      </c>
      <c r="C80" s="34">
        <v>0.17396990740740742</v>
      </c>
      <c r="D80" s="20">
        <v>8.0868055555555554E-2</v>
      </c>
      <c r="E80" s="32">
        <f t="shared" si="2"/>
        <v>0.34121527777777777</v>
      </c>
      <c r="F80" s="32">
        <f>E80/4</f>
        <v>8.5303819444444443E-2</v>
      </c>
    </row>
    <row r="97" spans="1:8" x14ac:dyDescent="0.3">
      <c r="H97" t="s">
        <v>115</v>
      </c>
    </row>
    <row r="98" spans="1:8" x14ac:dyDescent="0.3">
      <c r="A98" t="s">
        <v>119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Vallensbæk</vt:lpstr>
      <vt:lpstr>Albertslund</vt:lpstr>
      <vt:lpstr>Høje-Taastrup</vt:lpstr>
      <vt:lpstr>Samlet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Henrik Birkedal</dc:creator>
  <cp:lastModifiedBy>David Bredo</cp:lastModifiedBy>
  <dcterms:created xsi:type="dcterms:W3CDTF">2024-01-03T07:39:01Z</dcterms:created>
  <dcterms:modified xsi:type="dcterms:W3CDTF">2024-03-27T10:44:49Z</dcterms:modified>
</cp:coreProperties>
</file>