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995" windowHeight="11310" activeTab="3"/>
  </bookViews>
  <sheets>
    <sheet name="Træningsbeskrivelser" sheetId="6" r:id="rId1"/>
    <sheet name="Max 60 km" sheetId="7" r:id="rId2"/>
    <sheet name="Max 86 km" sheetId="1" r:id="rId3"/>
    <sheet name="Max 113 km" sheetId="4" r:id="rId4"/>
  </sheets>
  <definedNames>
    <definedName name="_xlnm.Print_Area" localSheetId="3">'Max 113 km'!$A$1:$J$94</definedName>
    <definedName name="_xlnm.Print_Area" localSheetId="0">Træningsbeskrivelser!$A$1:$K$24</definedName>
  </definedNames>
  <calcPr calcId="145621"/>
</workbook>
</file>

<file path=xl/calcChain.xml><?xml version="1.0" encoding="utf-8"?>
<calcChain xmlns="http://schemas.openxmlformats.org/spreadsheetml/2006/main">
  <c r="C18" i="6" l="1"/>
  <c r="C99" i="7" l="1"/>
  <c r="J28" i="7"/>
  <c r="D103" i="7" s="1"/>
  <c r="C102" i="7"/>
  <c r="C100" i="7"/>
  <c r="J13" i="7"/>
  <c r="D100" i="7" s="1"/>
  <c r="C116" i="7"/>
  <c r="C115" i="7"/>
  <c r="C114" i="7"/>
  <c r="C113" i="7"/>
  <c r="C112" i="7"/>
  <c r="C111" i="7"/>
  <c r="C110" i="7"/>
  <c r="C109" i="7"/>
  <c r="C108" i="7"/>
  <c r="C107" i="7"/>
  <c r="C106" i="7"/>
  <c r="C105" i="7"/>
  <c r="C104" i="7"/>
  <c r="C103" i="7"/>
  <c r="C101" i="7"/>
  <c r="J93" i="7"/>
  <c r="D116" i="7" s="1"/>
  <c r="J88" i="7"/>
  <c r="D115" i="7" s="1"/>
  <c r="J83" i="7"/>
  <c r="D114" i="7" s="1"/>
  <c r="J78" i="7"/>
  <c r="D113" i="7" s="1"/>
  <c r="J73" i="7"/>
  <c r="D112" i="7" s="1"/>
  <c r="J68" i="7"/>
  <c r="D111" i="7" s="1"/>
  <c r="J63" i="7"/>
  <c r="D110" i="7" s="1"/>
  <c r="J58" i="7"/>
  <c r="D109" i="7" s="1"/>
  <c r="J53" i="7"/>
  <c r="D108" i="7" s="1"/>
  <c r="J48" i="7"/>
  <c r="D107" i="7" s="1"/>
  <c r="J43" i="7"/>
  <c r="D106" i="7" s="1"/>
  <c r="J38" i="7"/>
  <c r="D105" i="7" s="1"/>
  <c r="J33" i="7"/>
  <c r="D104" i="7" s="1"/>
  <c r="J23" i="7"/>
  <c r="D102" i="7" s="1"/>
  <c r="J18" i="7"/>
  <c r="D101" i="7" s="1"/>
  <c r="J8" i="7" l="1"/>
  <c r="D99" i="7" s="1"/>
  <c r="C24" i="6"/>
  <c r="E21" i="6" l="1"/>
  <c r="C20" i="6"/>
  <c r="C22" i="6"/>
  <c r="E20" i="6"/>
  <c r="C23" i="6"/>
  <c r="C21" i="6"/>
  <c r="C116" i="4"/>
  <c r="C115" i="4"/>
  <c r="C114" i="4"/>
  <c r="C113" i="4"/>
  <c r="C112" i="4"/>
  <c r="C111" i="4"/>
  <c r="C110" i="4"/>
  <c r="C109" i="4"/>
  <c r="C108" i="4"/>
  <c r="C107" i="4"/>
  <c r="C106" i="4"/>
  <c r="C105" i="4"/>
  <c r="C104" i="4"/>
  <c r="C103" i="4"/>
  <c r="C102" i="4"/>
  <c r="C101" i="4"/>
  <c r="C100" i="4"/>
  <c r="C99" i="4"/>
  <c r="J93" i="4"/>
  <c r="D116" i="4" s="1"/>
  <c r="J88" i="4"/>
  <c r="D115" i="4" s="1"/>
  <c r="J83" i="4"/>
  <c r="D114" i="4" s="1"/>
  <c r="J78" i="4"/>
  <c r="D113" i="4" s="1"/>
  <c r="J73" i="4"/>
  <c r="D112" i="4" s="1"/>
  <c r="J68" i="4"/>
  <c r="D111" i="4" s="1"/>
  <c r="J63" i="4"/>
  <c r="D110" i="4" s="1"/>
  <c r="J58" i="4"/>
  <c r="D109" i="4" s="1"/>
  <c r="J53" i="4"/>
  <c r="D108" i="4" s="1"/>
  <c r="J48" i="4"/>
  <c r="D107" i="4" s="1"/>
  <c r="J43" i="4"/>
  <c r="D106" i="4" s="1"/>
  <c r="J38" i="4"/>
  <c r="D105" i="4" s="1"/>
  <c r="J33" i="4"/>
  <c r="D104" i="4" s="1"/>
  <c r="J28" i="4"/>
  <c r="D103" i="4" s="1"/>
  <c r="J23" i="4"/>
  <c r="D102" i="4" s="1"/>
  <c r="J18" i="4"/>
  <c r="D101" i="4" s="1"/>
  <c r="J13" i="4"/>
  <c r="D100" i="4" s="1"/>
  <c r="J8" i="4"/>
  <c r="D99" i="4" s="1"/>
  <c r="C99" i="1"/>
  <c r="C100" i="1"/>
  <c r="C101" i="1"/>
  <c r="C102" i="1"/>
  <c r="C103" i="1"/>
  <c r="C104" i="1"/>
  <c r="C105" i="1"/>
  <c r="C106" i="1"/>
  <c r="C107" i="1"/>
  <c r="C108" i="1"/>
  <c r="C109" i="1"/>
  <c r="C110" i="1"/>
  <c r="C111" i="1"/>
  <c r="C112" i="1"/>
  <c r="C113" i="1"/>
  <c r="C114" i="1"/>
  <c r="C115" i="1"/>
  <c r="C116" i="1"/>
  <c r="D116" i="1"/>
  <c r="D115" i="1"/>
  <c r="D114" i="1"/>
  <c r="D113" i="1"/>
  <c r="D112" i="1"/>
  <c r="D111" i="1"/>
  <c r="D110" i="1"/>
  <c r="D109" i="1"/>
  <c r="D108" i="1"/>
  <c r="D107" i="1"/>
  <c r="D106" i="1"/>
  <c r="D105" i="1"/>
  <c r="D103" i="1"/>
  <c r="D102" i="1"/>
  <c r="D101" i="1"/>
  <c r="D100" i="1"/>
  <c r="D99" i="1"/>
  <c r="J93" i="1"/>
  <c r="J88" i="1"/>
  <c r="J83" i="1"/>
  <c r="J78" i="1"/>
  <c r="J73" i="1"/>
  <c r="J68" i="1"/>
  <c r="J63" i="1"/>
  <c r="J58" i="1"/>
  <c r="J53" i="1"/>
  <c r="J48" i="1"/>
  <c r="J43" i="1"/>
  <c r="J38" i="1"/>
  <c r="J33" i="1"/>
  <c r="D104" i="1" s="1"/>
  <c r="J28" i="1"/>
  <c r="J23" i="1"/>
  <c r="J18" i="1"/>
  <c r="J13" i="1"/>
  <c r="J8" i="1"/>
</calcChain>
</file>

<file path=xl/sharedStrings.xml><?xml version="1.0" encoding="utf-8"?>
<sst xmlns="http://schemas.openxmlformats.org/spreadsheetml/2006/main" count="1061" uniqueCount="116">
  <si>
    <t>Man</t>
  </si>
  <si>
    <t>Tir</t>
  </si>
  <si>
    <t>Ons</t>
  </si>
  <si>
    <t>Tor</t>
  </si>
  <si>
    <t>Fre</t>
  </si>
  <si>
    <t>Lør</t>
  </si>
  <si>
    <t>Søn</t>
  </si>
  <si>
    <t>Uge  -17</t>
  </si>
  <si>
    <t>Type</t>
  </si>
  <si>
    <t>Beskrivelse</t>
  </si>
  <si>
    <t>I alt</t>
  </si>
  <si>
    <t>AT-tærskel</t>
  </si>
  <si>
    <t>6 k @ HM-pace</t>
  </si>
  <si>
    <t>Uge -16</t>
  </si>
  <si>
    <t>Uge -15</t>
  </si>
  <si>
    <t>Uge  -14</t>
  </si>
  <si>
    <t>Uge -13</t>
  </si>
  <si>
    <t>Uge -12</t>
  </si>
  <si>
    <t>Uge -11</t>
  </si>
  <si>
    <t>Uge -10</t>
  </si>
  <si>
    <t>Uge -9</t>
  </si>
  <si>
    <t>Uge -8</t>
  </si>
  <si>
    <t>Uge -7</t>
  </si>
  <si>
    <t>Uge -6</t>
  </si>
  <si>
    <t>Uge -5</t>
  </si>
  <si>
    <t>Uge -4</t>
  </si>
  <si>
    <t>Uge -3</t>
  </si>
  <si>
    <t>Uge -2</t>
  </si>
  <si>
    <t>Uge -1</t>
  </si>
  <si>
    <t>Aerob+speed</t>
  </si>
  <si>
    <t>Indlagt 10*100 m stigning</t>
  </si>
  <si>
    <t>Aerob</t>
  </si>
  <si>
    <t>8k @ 15k-HM pace</t>
  </si>
  <si>
    <t>6*100 m stigning</t>
  </si>
  <si>
    <t>Medium lang</t>
  </si>
  <si>
    <t>Km</t>
  </si>
  <si>
    <t>VO2 max</t>
  </si>
  <si>
    <t>5*800m @ 5k pace</t>
  </si>
  <si>
    <t>11 @ 15k-HM pace</t>
  </si>
  <si>
    <t>6 k @ 15k -HM-pace</t>
  </si>
  <si>
    <t>Let løb</t>
  </si>
  <si>
    <t>Let løb+speed</t>
  </si>
  <si>
    <t>10 km @ 15k-HM-pace</t>
  </si>
  <si>
    <t>8*100 m stigning</t>
  </si>
  <si>
    <t>Let+speed</t>
  </si>
  <si>
    <t>Aero+speed</t>
  </si>
  <si>
    <t>Maraton tempo</t>
  </si>
  <si>
    <t>Langt løb</t>
  </si>
  <si>
    <t>13km @ M-tempo</t>
  </si>
  <si>
    <t>16km @ M-tempo</t>
  </si>
  <si>
    <t>19km @ M-tempo</t>
  </si>
  <si>
    <t>Udholdenhed</t>
  </si>
  <si>
    <t>Udholdenhed 0g tærksel</t>
  </si>
  <si>
    <t>Konkurrence tilpasning</t>
  </si>
  <si>
    <t>Uge 0</t>
  </si>
  <si>
    <t>Taper + konkurrence</t>
  </si>
  <si>
    <t>5*600m @ 5k pace</t>
  </si>
  <si>
    <t>5*1000m @ 5k pace</t>
  </si>
  <si>
    <t>4*1200m @ 5k pace</t>
  </si>
  <si>
    <t>3*1600m @ 5k pace</t>
  </si>
  <si>
    <t>Let løb + speed</t>
  </si>
  <si>
    <t>Aerob + speed</t>
  </si>
  <si>
    <t>3 km @ m-tempo</t>
  </si>
  <si>
    <t>Konkurrence</t>
  </si>
  <si>
    <t>8-15 km konkurrence</t>
  </si>
  <si>
    <t>8-10 km konkurrence</t>
  </si>
  <si>
    <t>Maraton løb</t>
  </si>
  <si>
    <t>Held og lykke</t>
  </si>
  <si>
    <t>23 km @ m-tempo</t>
  </si>
  <si>
    <t>Uge</t>
  </si>
  <si>
    <t>Længste tur</t>
  </si>
  <si>
    <t>I alt km</t>
  </si>
  <si>
    <t>Maratontræningsprogram efter Pfitzinger og Douglas "Advanced Marathoning" - max. 86 km</t>
  </si>
  <si>
    <t>Maratontræningsprogram efter Pfitzinger og Douglas "Advanced Marathoning" - max. 113 km</t>
  </si>
  <si>
    <t>6 k @ 15 km  -HM-pace</t>
  </si>
  <si>
    <t>Opdelt morgen/aften</t>
  </si>
  <si>
    <t>6*800m @ 5k pace</t>
  </si>
  <si>
    <t>11 km @ 15k-HM-pace</t>
  </si>
  <si>
    <t>108*100 m stigning</t>
  </si>
  <si>
    <t>6*1000m @ 5k pace</t>
  </si>
  <si>
    <t>Morgen / aften</t>
  </si>
  <si>
    <t>5*1200m @ 5k pace</t>
  </si>
  <si>
    <t>Morgen/aften</t>
  </si>
  <si>
    <t xml:space="preserve">10k morgen/6 k aften med 6*100 m stigning </t>
  </si>
  <si>
    <t>3*1600m @ 5 km pace</t>
  </si>
  <si>
    <t>let løb</t>
  </si>
  <si>
    <t>let løb+speed</t>
  </si>
  <si>
    <t>Maratontempo</t>
  </si>
  <si>
    <t>Generelt</t>
  </si>
  <si>
    <t>Programmerne er vejledende og kræver altid tilpasninger - fx til konkurrencer man ønsker at deltage i. Der kan også opstå skader, eller begyndende skader som man gør klogt i at forebygge. En løbeplan er ikke "hugget i sten" og kræver hele tiden justeringer til dagsform. Men der er også en række principper der er vigtige. I programmer er der fokus på at få man løbet lange løb, og medium lange løb i enten et relativt godt tempo eller maratontempo. Desuden løbes typisk kun 4 eller 5 løbepas pr uge for at man generelt løber langt når man træner. Man bør altså ikke ændre programmet ved at udstrække træningspassene til 7 løbedage. For at have kræfter til disse lange løb er det vigtigt man ikke brænder krudtet af på "almindelige ture/generelt iltoptagelse" med for højt tempo eller på restitutionsture. Programmet følger desuden princippet om at afveksle hårde dage med lette dage.</t>
  </si>
  <si>
    <t>I programmet anvendes en række træningstyper</t>
  </si>
  <si>
    <t>Lang løb</t>
  </si>
  <si>
    <t>Medium lang løb</t>
  </si>
  <si>
    <t>Maratontempo løb</t>
  </si>
  <si>
    <t>Medium eller lange løb med hovedparten i maratontempo. Man starter i maratontempo+20% og øger de første km så man slutter af i maratontempo. Formålet er udholdenhed og specifikt at træne kroppen til at løbe nøjagtig det tempo man vil løbe til maratonløbet. De er også gode for selvtilliden.</t>
  </si>
  <si>
    <t>Op til max 16 km. Giver km til det samlede løbevolumen og bidrager ad den vej til udholdenhed. Løbes i maratontempo+15-25%. Løb dem ikke for hurtigt, da det typisk vil gå udover de egentlig kvalitetsløbepas</t>
  </si>
  <si>
    <t>VO2 max intervaller</t>
  </si>
  <si>
    <t>Booster den maximale iltoptagelse.Løbes i 5 km tempo med pauser a 50-90% af løbstiden gerne som aktiv løb i restitutionstempo</t>
  </si>
  <si>
    <t>Speed</t>
  </si>
  <si>
    <t>Stigningsløb over 50-150 meter hvor tempo langsomt øges indtil man til sidst løber ca. 30 meter på max fart, men med hovedfokus på god løbestil (afslappede hænder, skuldre, god udstrækning i hofterne m.v.). Der jogges 100-200 meter mellem.</t>
  </si>
  <si>
    <t>Formålet er alene restitution. De tælles med i ugemængden, men har ikke noget selvstændigt formål ift udholdenhed. Derfor løb dem således at du føler de giver energi - ikke bruger energi.</t>
  </si>
  <si>
    <t>Mere end 26 km og har til formål at øge udholdenhed. De løbes i maratontempo + 10-20%. De kan løbes med et langsom udgangspunkt hvorefter tempoet sættes op så man slutter i maratontempo+10%. Hvis det er dagen efter en konkurrence løber man dem omkring maratontempo+20% hele vejen. Du udregner dit tempo således: Maratontempo i sek. og læg så 10% eller 20 % til. Fx hvis dit maratontempo er 5 min/km, svarer det til 300 sek./km. Dit tempo på langt løb er således 330-360 sek./km, eller 5:30-6:00 min/km</t>
  </si>
  <si>
    <t>18-24 km. Samme formål og på samme som de lange løb og samme temporegler. Man skal passe på ikke at løbe dem for hurtigt, da det ellers går ud over resten af programmet</t>
  </si>
  <si>
    <t>Tempoløb a min. 20 min. i den hastighed hvor man akkumulerer mælkesyre. Som tommelfingerreglen svarer det til det tempo man kan holde i en time, eller til 10km tempo+5-10 sek. Hos Pfitzinger og Douglas løbes det i et stræk, mens Jack Daniels anbefaler at løbe dem i lange intervaller (af 5 op til 20 min).</t>
  </si>
  <si>
    <t>Programmerne er hentet fra Pete Pfitzinger og Scott Douglas "advanced marathoning", 2. Ed, Human Kinetics, 2009</t>
  </si>
  <si>
    <t>Tempo lange løb og medium langt</t>
  </si>
  <si>
    <t>Tempo aerob</t>
  </si>
  <si>
    <t>Tempo At-tærskel</t>
  </si>
  <si>
    <t>Tempo intervaller</t>
  </si>
  <si>
    <t>Tempo let løb</t>
  </si>
  <si>
    <t>Max</t>
  </si>
  <si>
    <t>Min</t>
  </si>
  <si>
    <t>Beregn træningstempo - ud fra dit måltempo på maraton</t>
  </si>
  <si>
    <t>Indtast måltid for maraton (tt:mm:ss)</t>
  </si>
  <si>
    <t>Maratontræningsprogram efter Pfitzinger og Douglas "Advanced Marathoning" - max. 60 km</t>
  </si>
  <si>
    <t>6k @ 15k-HM pace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</si>
</sst>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6" x14ac:knownFonts="1">
    <font>
      <sz val="11"/>
      <color theme="1"/>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theme="2" tint="-0.749992370372631"/>
      <name val="Calibri"/>
      <family val="2"/>
      <scheme val="minor"/>
    </font>
    <font>
      <sz val="16"/>
      <color rgb="FF006100"/>
      <name val="Calibri"/>
      <family val="2"/>
      <scheme val="minor"/>
    </font>
    <font>
      <b/>
      <sz val="11"/>
      <color theme="2" tint="-0.749992370372631"/>
      <name val="Calibri"/>
      <family val="2"/>
      <scheme val="minor"/>
    </font>
    <font>
      <b/>
      <sz val="22"/>
      <color theme="0"/>
      <name val="Calibri"/>
      <family val="2"/>
      <scheme val="minor"/>
    </font>
    <font>
      <sz val="11"/>
      <color theme="1"/>
      <name val="Calibri"/>
      <family val="2"/>
      <scheme val="minor"/>
    </font>
    <font>
      <sz val="10"/>
      <name val="Arial"/>
    </font>
    <font>
      <b/>
      <sz val="10"/>
      <name val="Arial"/>
      <family val="2"/>
    </font>
    <font>
      <b/>
      <sz val="10"/>
      <color theme="0"/>
      <name val="Arial"/>
      <family val="2"/>
    </font>
    <font>
      <sz val="10"/>
      <color theme="0"/>
      <name val="Arial"/>
      <family val="2"/>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theme="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5"/>
      </patternFill>
    </fill>
    <fill>
      <patternFill patternType="solid">
        <fgColor theme="3"/>
        <bgColor indexed="64"/>
      </patternFill>
    </fill>
  </fills>
  <borders count="17">
    <border>
      <left/>
      <right/>
      <top/>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5" fillId="4" borderId="0" applyNumberFormat="0" applyBorder="0" applyAlignment="0" applyProtection="0"/>
    <xf numFmtId="0" fontId="11" fillId="7" borderId="0" applyNumberFormat="0" applyBorder="0" applyAlignment="0" applyProtection="0"/>
    <xf numFmtId="0" fontId="12" fillId="0" borderId="0"/>
  </cellStyleXfs>
  <cellXfs count="45">
    <xf numFmtId="0" fontId="0" fillId="0" borderId="0" xfId="0"/>
    <xf numFmtId="0" fontId="0" fillId="0" borderId="0" xfId="0" applyAlignment="1">
      <alignment horizontal="left"/>
    </xf>
    <xf numFmtId="0" fontId="0" fillId="0" borderId="0" xfId="0" applyAlignment="1">
      <alignment horizontal="left" wrapText="1"/>
    </xf>
    <xf numFmtId="0" fontId="0" fillId="0" borderId="0" xfId="0" applyAlignment="1">
      <alignment horizontal="center" wrapText="1"/>
    </xf>
    <xf numFmtId="0" fontId="6" fillId="0" borderId="0" xfId="0" applyFont="1"/>
    <xf numFmtId="0" fontId="6" fillId="3" borderId="1" xfId="2" applyFont="1" applyBorder="1" applyAlignment="1">
      <alignment horizontal="left"/>
    </xf>
    <xf numFmtId="0" fontId="6" fillId="3" borderId="2" xfId="2" applyFont="1" applyBorder="1" applyAlignment="1">
      <alignment horizontal="center" wrapText="1"/>
    </xf>
    <xf numFmtId="0" fontId="6" fillId="3" borderId="3" xfId="2" applyFont="1" applyBorder="1" applyAlignment="1">
      <alignment horizontal="center" wrapText="1"/>
    </xf>
    <xf numFmtId="0" fontId="7" fillId="3" borderId="4" xfId="2" applyFont="1" applyBorder="1" applyAlignment="1">
      <alignment horizontal="left" wrapText="1"/>
    </xf>
    <xf numFmtId="0" fontId="7" fillId="3" borderId="5" xfId="2" applyFont="1" applyBorder="1" applyAlignment="1">
      <alignment horizontal="center" wrapText="1"/>
    </xf>
    <xf numFmtId="0" fontId="7" fillId="3" borderId="7" xfId="2" applyFont="1" applyBorder="1" applyAlignment="1">
      <alignment horizontal="left" wrapText="1"/>
    </xf>
    <xf numFmtId="0" fontId="7" fillId="3" borderId="8" xfId="2" applyFont="1" applyBorder="1" applyAlignment="1">
      <alignment horizontal="center" wrapText="1"/>
    </xf>
    <xf numFmtId="0" fontId="1" fillId="3" borderId="5" xfId="2" applyFont="1" applyBorder="1" applyAlignment="1">
      <alignment horizontal="center" wrapText="1"/>
    </xf>
    <xf numFmtId="0" fontId="1" fillId="3" borderId="8" xfId="2" applyFont="1" applyBorder="1" applyAlignment="1">
      <alignment horizontal="center" wrapText="1"/>
    </xf>
    <xf numFmtId="0" fontId="9" fillId="3" borderId="6" xfId="2" applyFont="1" applyBorder="1" applyAlignment="1">
      <alignment horizontal="center" wrapText="1"/>
    </xf>
    <xf numFmtId="0" fontId="9" fillId="3" borderId="9" xfId="2" applyFont="1" applyBorder="1" applyAlignment="1">
      <alignment horizontal="center" wrapText="1"/>
    </xf>
    <xf numFmtId="0" fontId="4" fillId="0" borderId="0" xfId="0" applyFont="1" applyAlignment="1">
      <alignment horizontal="center" wrapText="1"/>
    </xf>
    <xf numFmtId="0" fontId="0" fillId="0" borderId="10" xfId="0" applyBorder="1" applyAlignment="1">
      <alignment horizontal="center"/>
    </xf>
    <xf numFmtId="0" fontId="0" fillId="0" borderId="10" xfId="0" applyBorder="1" applyAlignment="1">
      <alignment horizontal="center" wrapText="1"/>
    </xf>
    <xf numFmtId="0" fontId="10" fillId="6" borderId="0" xfId="3" applyFont="1" applyFill="1" applyAlignment="1">
      <alignment horizontal="center" vertical="center"/>
    </xf>
    <xf numFmtId="0" fontId="0" fillId="6" borderId="0" xfId="0" applyFill="1"/>
    <xf numFmtId="0" fontId="12" fillId="0" borderId="0" xfId="5"/>
    <xf numFmtId="0" fontId="13" fillId="0" borderId="0" xfId="5" applyFont="1"/>
    <xf numFmtId="0" fontId="14" fillId="8" borderId="0" xfId="5" applyFont="1" applyFill="1"/>
    <xf numFmtId="0" fontId="15" fillId="8" borderId="0" xfId="5" applyFont="1" applyFill="1"/>
    <xf numFmtId="0" fontId="0" fillId="0" borderId="0" xfId="0" applyAlignment="1">
      <alignment wrapText="1"/>
    </xf>
    <xf numFmtId="0" fontId="11" fillId="7" borderId="0" xfId="4"/>
    <xf numFmtId="0" fontId="11" fillId="7" borderId="14" xfId="4" applyBorder="1" applyAlignment="1">
      <alignment vertical="top" wrapText="1"/>
    </xf>
    <xf numFmtId="0" fontId="5" fillId="4" borderId="0" xfId="3"/>
    <xf numFmtId="0" fontId="5" fillId="4" borderId="15" xfId="3" applyBorder="1"/>
    <xf numFmtId="0" fontId="11" fillId="4" borderId="0" xfId="3" applyFont="1"/>
    <xf numFmtId="0" fontId="5" fillId="4" borderId="0" xfId="3" applyAlignment="1">
      <alignment horizontal="right"/>
    </xf>
    <xf numFmtId="0" fontId="5" fillId="4" borderId="11" xfId="3" applyBorder="1" applyAlignment="1">
      <alignment horizontal="right"/>
    </xf>
    <xf numFmtId="0" fontId="5" fillId="4" borderId="14" xfId="3" applyBorder="1" applyAlignment="1">
      <alignment horizontal="center"/>
    </xf>
    <xf numFmtId="0" fontId="5" fillId="4" borderId="16" xfId="3" applyBorder="1" applyAlignment="1">
      <alignment horizontal="center"/>
    </xf>
    <xf numFmtId="21" fontId="11" fillId="6" borderId="14" xfId="3" applyNumberFormat="1" applyFont="1" applyFill="1" applyBorder="1" applyAlignment="1">
      <alignment horizontal="center"/>
    </xf>
    <xf numFmtId="0" fontId="11" fillId="6" borderId="15" xfId="3" applyFont="1" applyFill="1" applyBorder="1" applyAlignment="1">
      <alignment horizontal="center"/>
    </xf>
    <xf numFmtId="164" fontId="11" fillId="6" borderId="12" xfId="3" applyNumberFormat="1" applyFont="1" applyFill="1" applyBorder="1" applyAlignment="1">
      <alignment horizontal="center"/>
    </xf>
    <xf numFmtId="21" fontId="5" fillId="4" borderId="0" xfId="3" applyNumberFormat="1" applyBorder="1" applyAlignment="1">
      <alignment horizontal="center"/>
    </xf>
    <xf numFmtId="0" fontId="11" fillId="7" borderId="0" xfId="4" applyAlignment="1">
      <alignment horizontal="left" vertical="top" wrapText="1"/>
    </xf>
    <xf numFmtId="0" fontId="11" fillId="7" borderId="16" xfId="4" applyBorder="1" applyAlignment="1">
      <alignment vertical="top" wrapText="1"/>
    </xf>
    <xf numFmtId="0" fontId="11" fillId="7" borderId="15" xfId="4" applyBorder="1" applyAlignment="1">
      <alignment vertical="top" wrapText="1"/>
    </xf>
    <xf numFmtId="0" fontId="10" fillId="5" borderId="0" xfId="3" applyFont="1" applyFill="1" applyAlignment="1">
      <alignment horizontal="center" vertical="center"/>
    </xf>
    <xf numFmtId="0" fontId="8" fillId="5" borderId="0" xfId="1" applyFont="1" applyFill="1" applyAlignment="1">
      <alignment horizontal="center" vertical="center" textRotation="180"/>
    </xf>
    <xf numFmtId="164" fontId="0" fillId="6" borderId="13" xfId="3" applyNumberFormat="1" applyFont="1" applyFill="1" applyBorder="1" applyAlignment="1">
      <alignment horizontal="center"/>
    </xf>
  </cellXfs>
  <cellStyles count="6">
    <cellStyle name="20 % - Markeringsfarve1" xfId="4" builtinId="30"/>
    <cellStyle name="God" xfId="1" builtinId="26"/>
    <cellStyle name="Markeringsfarve1" xfId="3" builtinId="29"/>
    <cellStyle name="Neutral" xfId="2" builtinId="28"/>
    <cellStyle name="Normal" xfId="0" builtinId="0"/>
    <cellStyle name="Normal 2" xfId="5"/>
  </cellStyles>
  <dxfs count="5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FF0000"/>
      </font>
    </dxf>
    <dxf>
      <font>
        <b/>
        <i val="0"/>
        <color rgb="FFFF0000"/>
      </font>
    </dxf>
    <dxf>
      <font>
        <b/>
        <i val="0"/>
        <color rgb="FFFF0000"/>
      </font>
    </dxf>
    <dxf>
      <font>
        <b/>
        <i val="0"/>
        <color rgb="FFFF0000"/>
      </font>
    </dxf>
    <dxf>
      <font>
        <color rgb="FF9C0006"/>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FF0000"/>
      </font>
    </dxf>
    <dxf>
      <font>
        <b/>
        <i val="0"/>
        <color rgb="FFFF0000"/>
      </font>
    </dxf>
    <dxf>
      <font>
        <b/>
        <i val="0"/>
        <color rgb="FFFF0000"/>
      </font>
    </dxf>
    <dxf>
      <font>
        <b/>
        <i val="0"/>
        <color rgb="FFFF0000"/>
      </font>
    </dxf>
    <dxf>
      <font>
        <color rgb="FF9C0006"/>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FF0000"/>
      </font>
    </dxf>
    <dxf>
      <font>
        <b/>
        <i val="0"/>
        <color rgb="FFFF0000"/>
      </font>
    </dxf>
    <dxf>
      <font>
        <b/>
        <i val="0"/>
        <color rgb="FFFF0000"/>
      </font>
    </dxf>
    <dxf>
      <font>
        <b/>
        <i val="0"/>
        <color rgb="FFFF0000"/>
      </font>
    </dxf>
    <dxf>
      <font>
        <color rgb="FF9C0006"/>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Km pr uge og længste tur</a:t>
            </a:r>
          </a:p>
        </c:rich>
      </c:tx>
      <c:layout/>
      <c:overlay val="0"/>
    </c:title>
    <c:autoTitleDeleted val="0"/>
    <c:plotArea>
      <c:layout/>
      <c:barChart>
        <c:barDir val="col"/>
        <c:grouping val="clustered"/>
        <c:varyColors val="0"/>
        <c:ser>
          <c:idx val="1"/>
          <c:order val="0"/>
          <c:tx>
            <c:strRef>
              <c:f>'Max 60 km'!$C$98</c:f>
              <c:strCache>
                <c:ptCount val="1"/>
                <c:pt idx="0">
                  <c:v>Længste tur</c:v>
                </c:pt>
              </c:strCache>
            </c:strRef>
          </c:tx>
          <c:invertIfNegative val="0"/>
          <c:dLbls>
            <c:showLegendKey val="0"/>
            <c:showVal val="1"/>
            <c:showCatName val="0"/>
            <c:showSerName val="0"/>
            <c:showPercent val="0"/>
            <c:showBubbleSize val="0"/>
            <c:showLeaderLines val="0"/>
          </c:dLbls>
          <c:cat>
            <c:numRef>
              <c:f>'Max 60 km'!$B$99:$B$116</c:f>
              <c:numCache>
                <c:formatCode>General</c:formatCode>
                <c:ptCount val="18"/>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pt idx="17">
                  <c:v>0</c:v>
                </c:pt>
              </c:numCache>
            </c:numRef>
          </c:cat>
          <c:val>
            <c:numRef>
              <c:f>'Max 60 km'!$C$99:$C$115</c:f>
              <c:numCache>
                <c:formatCode>General</c:formatCode>
                <c:ptCount val="17"/>
                <c:pt idx="0">
                  <c:v>17</c:v>
                </c:pt>
                <c:pt idx="1">
                  <c:v>19</c:v>
                </c:pt>
                <c:pt idx="2">
                  <c:v>20</c:v>
                </c:pt>
                <c:pt idx="3">
                  <c:v>24</c:v>
                </c:pt>
                <c:pt idx="4">
                  <c:v>25</c:v>
                </c:pt>
                <c:pt idx="5">
                  <c:v>19</c:v>
                </c:pt>
                <c:pt idx="6">
                  <c:v>29</c:v>
                </c:pt>
                <c:pt idx="7">
                  <c:v>29</c:v>
                </c:pt>
                <c:pt idx="8">
                  <c:v>24</c:v>
                </c:pt>
                <c:pt idx="9">
                  <c:v>21</c:v>
                </c:pt>
                <c:pt idx="10">
                  <c:v>30</c:v>
                </c:pt>
                <c:pt idx="11">
                  <c:v>26</c:v>
                </c:pt>
                <c:pt idx="12">
                  <c:v>26</c:v>
                </c:pt>
                <c:pt idx="13">
                  <c:v>27</c:v>
                </c:pt>
                <c:pt idx="14">
                  <c:v>32</c:v>
                </c:pt>
                <c:pt idx="15">
                  <c:v>26</c:v>
                </c:pt>
                <c:pt idx="16">
                  <c:v>17</c:v>
                </c:pt>
              </c:numCache>
            </c:numRef>
          </c:val>
        </c:ser>
        <c:dLbls>
          <c:showLegendKey val="0"/>
          <c:showVal val="0"/>
          <c:showCatName val="0"/>
          <c:showSerName val="0"/>
          <c:showPercent val="0"/>
          <c:showBubbleSize val="0"/>
        </c:dLbls>
        <c:gapWidth val="150"/>
        <c:axId val="74354048"/>
        <c:axId val="123843712"/>
      </c:barChart>
      <c:lineChart>
        <c:grouping val="standard"/>
        <c:varyColors val="0"/>
        <c:ser>
          <c:idx val="2"/>
          <c:order val="1"/>
          <c:tx>
            <c:strRef>
              <c:f>'Max 60 km'!$D$98</c:f>
              <c:strCache>
                <c:ptCount val="1"/>
                <c:pt idx="0">
                  <c:v>I alt km</c:v>
                </c:pt>
              </c:strCache>
            </c:strRef>
          </c:tx>
          <c:spPr>
            <a:ln w="79375"/>
          </c:spPr>
          <c:marker>
            <c:symbol val="circle"/>
            <c:size val="2"/>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rker>
          <c:dLbls>
            <c:showLegendKey val="0"/>
            <c:showVal val="1"/>
            <c:showCatName val="0"/>
            <c:showSerName val="0"/>
            <c:showPercent val="0"/>
            <c:showBubbleSize val="0"/>
            <c:showLeaderLines val="0"/>
          </c:dLbls>
          <c:cat>
            <c:numRef>
              <c:f>'Max 60 km'!$B$99:$B$116</c:f>
              <c:numCache>
                <c:formatCode>General</c:formatCode>
                <c:ptCount val="18"/>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pt idx="17">
                  <c:v>0</c:v>
                </c:pt>
              </c:numCache>
            </c:numRef>
          </c:cat>
          <c:val>
            <c:numRef>
              <c:f>'Max 60 km'!$D$99:$D$115</c:f>
              <c:numCache>
                <c:formatCode>General</c:formatCode>
                <c:ptCount val="17"/>
                <c:pt idx="0">
                  <c:v>41</c:v>
                </c:pt>
                <c:pt idx="1">
                  <c:v>45</c:v>
                </c:pt>
                <c:pt idx="2">
                  <c:v>45</c:v>
                </c:pt>
                <c:pt idx="3">
                  <c:v>50</c:v>
                </c:pt>
                <c:pt idx="4">
                  <c:v>51</c:v>
                </c:pt>
                <c:pt idx="5">
                  <c:v>42</c:v>
                </c:pt>
                <c:pt idx="6">
                  <c:v>57</c:v>
                </c:pt>
                <c:pt idx="7">
                  <c:v>55</c:v>
                </c:pt>
                <c:pt idx="8">
                  <c:v>57</c:v>
                </c:pt>
                <c:pt idx="9">
                  <c:v>57</c:v>
                </c:pt>
                <c:pt idx="10">
                  <c:v>54</c:v>
                </c:pt>
                <c:pt idx="11">
                  <c:v>60</c:v>
                </c:pt>
                <c:pt idx="12">
                  <c:v>59</c:v>
                </c:pt>
                <c:pt idx="13">
                  <c:v>60</c:v>
                </c:pt>
                <c:pt idx="14">
                  <c:v>56</c:v>
                </c:pt>
                <c:pt idx="15">
                  <c:v>60</c:v>
                </c:pt>
                <c:pt idx="16">
                  <c:v>38</c:v>
                </c:pt>
              </c:numCache>
            </c:numRef>
          </c:val>
          <c:smooth val="0"/>
        </c:ser>
        <c:dLbls>
          <c:showLegendKey val="0"/>
          <c:showVal val="0"/>
          <c:showCatName val="0"/>
          <c:showSerName val="0"/>
          <c:showPercent val="0"/>
          <c:showBubbleSize val="0"/>
        </c:dLbls>
        <c:marker val="1"/>
        <c:smooth val="0"/>
        <c:axId val="74354048"/>
        <c:axId val="123843712"/>
      </c:lineChart>
      <c:catAx>
        <c:axId val="74354048"/>
        <c:scaling>
          <c:orientation val="minMax"/>
        </c:scaling>
        <c:delete val="0"/>
        <c:axPos val="b"/>
        <c:numFmt formatCode="General" sourceLinked="1"/>
        <c:majorTickMark val="none"/>
        <c:minorTickMark val="none"/>
        <c:tickLblPos val="nextTo"/>
        <c:crossAx val="123843712"/>
        <c:crosses val="autoZero"/>
        <c:auto val="1"/>
        <c:lblAlgn val="ctr"/>
        <c:lblOffset val="100"/>
        <c:noMultiLvlLbl val="0"/>
      </c:catAx>
      <c:valAx>
        <c:axId val="123843712"/>
        <c:scaling>
          <c:orientation val="minMax"/>
        </c:scaling>
        <c:delete val="0"/>
        <c:axPos val="l"/>
        <c:majorGridlines/>
        <c:numFmt formatCode="General" sourceLinked="1"/>
        <c:majorTickMark val="none"/>
        <c:minorTickMark val="none"/>
        <c:tickLblPos val="nextTo"/>
        <c:crossAx val="743540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Km pr uge og længste tur</a:t>
            </a:r>
          </a:p>
        </c:rich>
      </c:tx>
      <c:layout/>
      <c:overlay val="0"/>
    </c:title>
    <c:autoTitleDeleted val="0"/>
    <c:plotArea>
      <c:layout/>
      <c:barChart>
        <c:barDir val="col"/>
        <c:grouping val="clustered"/>
        <c:varyColors val="0"/>
        <c:ser>
          <c:idx val="1"/>
          <c:order val="0"/>
          <c:tx>
            <c:strRef>
              <c:f>'Max 86 km'!$C$98</c:f>
              <c:strCache>
                <c:ptCount val="1"/>
                <c:pt idx="0">
                  <c:v>Længste tur</c:v>
                </c:pt>
              </c:strCache>
            </c:strRef>
          </c:tx>
          <c:invertIfNegative val="0"/>
          <c:dLbls>
            <c:showLegendKey val="0"/>
            <c:showVal val="1"/>
            <c:showCatName val="0"/>
            <c:showSerName val="0"/>
            <c:showPercent val="0"/>
            <c:showBubbleSize val="0"/>
            <c:showLeaderLines val="0"/>
          </c:dLbls>
          <c:cat>
            <c:numRef>
              <c:f>'Max 86 km'!$B$99:$B$116</c:f>
              <c:numCache>
                <c:formatCode>General</c:formatCode>
                <c:ptCount val="18"/>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pt idx="17">
                  <c:v>0</c:v>
                </c:pt>
              </c:numCache>
            </c:numRef>
          </c:cat>
          <c:val>
            <c:numRef>
              <c:f>'Max 86 km'!$C$99:$C$115</c:f>
              <c:numCache>
                <c:formatCode>General</c:formatCode>
                <c:ptCount val="17"/>
                <c:pt idx="0">
                  <c:v>19</c:v>
                </c:pt>
                <c:pt idx="1">
                  <c:v>21</c:v>
                </c:pt>
                <c:pt idx="2">
                  <c:v>23</c:v>
                </c:pt>
                <c:pt idx="3">
                  <c:v>24</c:v>
                </c:pt>
                <c:pt idx="4">
                  <c:v>26</c:v>
                </c:pt>
                <c:pt idx="5">
                  <c:v>19</c:v>
                </c:pt>
                <c:pt idx="6">
                  <c:v>29</c:v>
                </c:pt>
                <c:pt idx="7">
                  <c:v>32</c:v>
                </c:pt>
                <c:pt idx="8">
                  <c:v>26</c:v>
                </c:pt>
                <c:pt idx="9">
                  <c:v>23</c:v>
                </c:pt>
                <c:pt idx="10">
                  <c:v>32</c:v>
                </c:pt>
                <c:pt idx="11">
                  <c:v>27</c:v>
                </c:pt>
                <c:pt idx="12">
                  <c:v>29</c:v>
                </c:pt>
                <c:pt idx="13">
                  <c:v>27</c:v>
                </c:pt>
                <c:pt idx="14">
                  <c:v>32</c:v>
                </c:pt>
                <c:pt idx="15">
                  <c:v>26</c:v>
                </c:pt>
                <c:pt idx="16">
                  <c:v>19</c:v>
                </c:pt>
              </c:numCache>
            </c:numRef>
          </c:val>
        </c:ser>
        <c:dLbls>
          <c:showLegendKey val="0"/>
          <c:showVal val="0"/>
          <c:showCatName val="0"/>
          <c:showSerName val="0"/>
          <c:showPercent val="0"/>
          <c:showBubbleSize val="0"/>
        </c:dLbls>
        <c:gapWidth val="150"/>
        <c:axId val="133824512"/>
        <c:axId val="133826048"/>
      </c:barChart>
      <c:lineChart>
        <c:grouping val="standard"/>
        <c:varyColors val="0"/>
        <c:ser>
          <c:idx val="2"/>
          <c:order val="1"/>
          <c:tx>
            <c:strRef>
              <c:f>'Max 86 km'!$D$98</c:f>
              <c:strCache>
                <c:ptCount val="1"/>
                <c:pt idx="0">
                  <c:v>I alt km</c:v>
                </c:pt>
              </c:strCache>
            </c:strRef>
          </c:tx>
          <c:spPr>
            <a:ln w="79375"/>
          </c:spPr>
          <c:marker>
            <c:symbol val="circle"/>
            <c:size val="2"/>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rker>
          <c:dLbls>
            <c:showLegendKey val="0"/>
            <c:showVal val="1"/>
            <c:showCatName val="0"/>
            <c:showSerName val="0"/>
            <c:showPercent val="0"/>
            <c:showBubbleSize val="0"/>
            <c:showLeaderLines val="0"/>
          </c:dLbls>
          <c:cat>
            <c:numRef>
              <c:f>'Max 86 km'!$B$99:$B$116</c:f>
              <c:numCache>
                <c:formatCode>General</c:formatCode>
                <c:ptCount val="18"/>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pt idx="17">
                  <c:v>0</c:v>
                </c:pt>
              </c:numCache>
            </c:numRef>
          </c:cat>
          <c:val>
            <c:numRef>
              <c:f>'Max 86 km'!$D$99:$D$115</c:f>
              <c:numCache>
                <c:formatCode>General</c:formatCode>
                <c:ptCount val="17"/>
                <c:pt idx="0">
                  <c:v>52</c:v>
                </c:pt>
                <c:pt idx="1">
                  <c:v>56</c:v>
                </c:pt>
                <c:pt idx="2">
                  <c:v>64</c:v>
                </c:pt>
                <c:pt idx="3">
                  <c:v>67</c:v>
                </c:pt>
                <c:pt idx="4">
                  <c:v>70</c:v>
                </c:pt>
                <c:pt idx="5">
                  <c:v>59</c:v>
                </c:pt>
                <c:pt idx="6">
                  <c:v>78</c:v>
                </c:pt>
                <c:pt idx="7">
                  <c:v>86</c:v>
                </c:pt>
                <c:pt idx="8">
                  <c:v>79</c:v>
                </c:pt>
                <c:pt idx="9">
                  <c:v>70</c:v>
                </c:pt>
                <c:pt idx="10">
                  <c:v>88</c:v>
                </c:pt>
                <c:pt idx="11">
                  <c:v>82</c:v>
                </c:pt>
                <c:pt idx="12">
                  <c:v>83</c:v>
                </c:pt>
                <c:pt idx="13">
                  <c:v>79</c:v>
                </c:pt>
                <c:pt idx="14">
                  <c:v>83</c:v>
                </c:pt>
                <c:pt idx="15">
                  <c:v>71</c:v>
                </c:pt>
                <c:pt idx="16">
                  <c:v>51</c:v>
                </c:pt>
              </c:numCache>
            </c:numRef>
          </c:val>
          <c:smooth val="0"/>
        </c:ser>
        <c:dLbls>
          <c:showLegendKey val="0"/>
          <c:showVal val="0"/>
          <c:showCatName val="0"/>
          <c:showSerName val="0"/>
          <c:showPercent val="0"/>
          <c:showBubbleSize val="0"/>
        </c:dLbls>
        <c:marker val="1"/>
        <c:smooth val="0"/>
        <c:axId val="133824512"/>
        <c:axId val="133826048"/>
      </c:lineChart>
      <c:catAx>
        <c:axId val="133824512"/>
        <c:scaling>
          <c:orientation val="minMax"/>
        </c:scaling>
        <c:delete val="0"/>
        <c:axPos val="b"/>
        <c:numFmt formatCode="General" sourceLinked="1"/>
        <c:majorTickMark val="none"/>
        <c:minorTickMark val="none"/>
        <c:tickLblPos val="nextTo"/>
        <c:crossAx val="133826048"/>
        <c:crosses val="autoZero"/>
        <c:auto val="1"/>
        <c:lblAlgn val="ctr"/>
        <c:lblOffset val="100"/>
        <c:noMultiLvlLbl val="0"/>
      </c:catAx>
      <c:valAx>
        <c:axId val="133826048"/>
        <c:scaling>
          <c:orientation val="minMax"/>
        </c:scaling>
        <c:delete val="0"/>
        <c:axPos val="l"/>
        <c:majorGridlines/>
        <c:numFmt formatCode="General" sourceLinked="1"/>
        <c:majorTickMark val="none"/>
        <c:minorTickMark val="none"/>
        <c:tickLblPos val="nextTo"/>
        <c:crossAx val="13382451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Km pr uge og længste tur</a:t>
            </a:r>
          </a:p>
        </c:rich>
      </c:tx>
      <c:layout/>
      <c:overlay val="0"/>
    </c:title>
    <c:autoTitleDeleted val="0"/>
    <c:plotArea>
      <c:layout/>
      <c:barChart>
        <c:barDir val="col"/>
        <c:grouping val="clustered"/>
        <c:varyColors val="0"/>
        <c:ser>
          <c:idx val="1"/>
          <c:order val="0"/>
          <c:tx>
            <c:strRef>
              <c:f>'Max 113 km'!$C$98</c:f>
              <c:strCache>
                <c:ptCount val="1"/>
                <c:pt idx="0">
                  <c:v>Længste tur</c:v>
                </c:pt>
              </c:strCache>
            </c:strRef>
          </c:tx>
          <c:invertIfNegative val="0"/>
          <c:dLbls>
            <c:showLegendKey val="0"/>
            <c:showVal val="1"/>
            <c:showCatName val="0"/>
            <c:showSerName val="0"/>
            <c:showPercent val="0"/>
            <c:showBubbleSize val="0"/>
            <c:showLeaderLines val="0"/>
          </c:dLbls>
          <c:cat>
            <c:numRef>
              <c:f>'Max 113 km'!$B$99:$B$116</c:f>
              <c:numCache>
                <c:formatCode>General</c:formatCode>
                <c:ptCount val="18"/>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pt idx="17">
                  <c:v>0</c:v>
                </c:pt>
              </c:numCache>
            </c:numRef>
          </c:cat>
          <c:val>
            <c:numRef>
              <c:f>'Max 113 km'!$C$99:$C$115</c:f>
              <c:numCache>
                <c:formatCode>General</c:formatCode>
                <c:ptCount val="17"/>
                <c:pt idx="0">
                  <c:v>25</c:v>
                </c:pt>
                <c:pt idx="1">
                  <c:v>26</c:v>
                </c:pt>
                <c:pt idx="2">
                  <c:v>24</c:v>
                </c:pt>
                <c:pt idx="3">
                  <c:v>29</c:v>
                </c:pt>
                <c:pt idx="4">
                  <c:v>29</c:v>
                </c:pt>
                <c:pt idx="5">
                  <c:v>24</c:v>
                </c:pt>
                <c:pt idx="6">
                  <c:v>34</c:v>
                </c:pt>
                <c:pt idx="7">
                  <c:v>32</c:v>
                </c:pt>
                <c:pt idx="8">
                  <c:v>26</c:v>
                </c:pt>
                <c:pt idx="9">
                  <c:v>24</c:v>
                </c:pt>
                <c:pt idx="10">
                  <c:v>35</c:v>
                </c:pt>
                <c:pt idx="11">
                  <c:v>29</c:v>
                </c:pt>
                <c:pt idx="12">
                  <c:v>29</c:v>
                </c:pt>
                <c:pt idx="13">
                  <c:v>27</c:v>
                </c:pt>
                <c:pt idx="14">
                  <c:v>32</c:v>
                </c:pt>
                <c:pt idx="15">
                  <c:v>27</c:v>
                </c:pt>
                <c:pt idx="16">
                  <c:v>21</c:v>
                </c:pt>
              </c:numCache>
            </c:numRef>
          </c:val>
        </c:ser>
        <c:dLbls>
          <c:showLegendKey val="0"/>
          <c:showVal val="0"/>
          <c:showCatName val="0"/>
          <c:showSerName val="0"/>
          <c:showPercent val="0"/>
          <c:showBubbleSize val="0"/>
        </c:dLbls>
        <c:gapWidth val="150"/>
        <c:axId val="133838336"/>
        <c:axId val="133840256"/>
      </c:barChart>
      <c:lineChart>
        <c:grouping val="standard"/>
        <c:varyColors val="0"/>
        <c:ser>
          <c:idx val="2"/>
          <c:order val="1"/>
          <c:tx>
            <c:strRef>
              <c:f>'Max 113 km'!$D$98</c:f>
              <c:strCache>
                <c:ptCount val="1"/>
                <c:pt idx="0">
                  <c:v>I alt km</c:v>
                </c:pt>
              </c:strCache>
            </c:strRef>
          </c:tx>
          <c:spPr>
            <a:ln w="79375"/>
          </c:spPr>
          <c:marker>
            <c:symbol val="circle"/>
            <c:size val="2"/>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rker>
          <c:dLbls>
            <c:showLegendKey val="0"/>
            <c:showVal val="1"/>
            <c:showCatName val="0"/>
            <c:showSerName val="0"/>
            <c:showPercent val="0"/>
            <c:showBubbleSize val="0"/>
            <c:showLeaderLines val="0"/>
          </c:dLbls>
          <c:cat>
            <c:numRef>
              <c:f>'Max 113 km'!$B$99:$B$116</c:f>
              <c:numCache>
                <c:formatCode>General</c:formatCode>
                <c:ptCount val="18"/>
                <c:pt idx="0">
                  <c:v>-17</c:v>
                </c:pt>
                <c:pt idx="1">
                  <c:v>-16</c:v>
                </c:pt>
                <c:pt idx="2">
                  <c:v>-15</c:v>
                </c:pt>
                <c:pt idx="3">
                  <c:v>-14</c:v>
                </c:pt>
                <c:pt idx="4">
                  <c:v>-13</c:v>
                </c:pt>
                <c:pt idx="5">
                  <c:v>-12</c:v>
                </c:pt>
                <c:pt idx="6">
                  <c:v>-11</c:v>
                </c:pt>
                <c:pt idx="7">
                  <c:v>-10</c:v>
                </c:pt>
                <c:pt idx="8">
                  <c:v>-9</c:v>
                </c:pt>
                <c:pt idx="9">
                  <c:v>-8</c:v>
                </c:pt>
                <c:pt idx="10">
                  <c:v>-7</c:v>
                </c:pt>
                <c:pt idx="11">
                  <c:v>-6</c:v>
                </c:pt>
                <c:pt idx="12">
                  <c:v>-5</c:v>
                </c:pt>
                <c:pt idx="13">
                  <c:v>-4</c:v>
                </c:pt>
                <c:pt idx="14">
                  <c:v>-3</c:v>
                </c:pt>
                <c:pt idx="15">
                  <c:v>-2</c:v>
                </c:pt>
                <c:pt idx="16">
                  <c:v>-1</c:v>
                </c:pt>
                <c:pt idx="17">
                  <c:v>0</c:v>
                </c:pt>
              </c:numCache>
            </c:numRef>
          </c:cat>
          <c:val>
            <c:numRef>
              <c:f>'Max 113 km'!$D$99:$D$115</c:f>
              <c:numCache>
                <c:formatCode>General</c:formatCode>
                <c:ptCount val="17"/>
                <c:pt idx="0">
                  <c:v>87</c:v>
                </c:pt>
                <c:pt idx="1">
                  <c:v>87</c:v>
                </c:pt>
                <c:pt idx="2">
                  <c:v>93</c:v>
                </c:pt>
                <c:pt idx="3">
                  <c:v>100</c:v>
                </c:pt>
                <c:pt idx="4">
                  <c:v>101</c:v>
                </c:pt>
                <c:pt idx="5">
                  <c:v>88</c:v>
                </c:pt>
                <c:pt idx="6">
                  <c:v>111</c:v>
                </c:pt>
                <c:pt idx="7">
                  <c:v>107</c:v>
                </c:pt>
                <c:pt idx="8">
                  <c:v>108</c:v>
                </c:pt>
                <c:pt idx="9">
                  <c:v>93</c:v>
                </c:pt>
                <c:pt idx="10">
                  <c:v>112</c:v>
                </c:pt>
                <c:pt idx="11">
                  <c:v>105</c:v>
                </c:pt>
                <c:pt idx="12">
                  <c:v>112</c:v>
                </c:pt>
                <c:pt idx="13">
                  <c:v>97</c:v>
                </c:pt>
                <c:pt idx="14">
                  <c:v>108</c:v>
                </c:pt>
                <c:pt idx="15">
                  <c:v>89</c:v>
                </c:pt>
                <c:pt idx="16">
                  <c:v>69</c:v>
                </c:pt>
              </c:numCache>
            </c:numRef>
          </c:val>
          <c:smooth val="0"/>
        </c:ser>
        <c:dLbls>
          <c:showLegendKey val="0"/>
          <c:showVal val="0"/>
          <c:showCatName val="0"/>
          <c:showSerName val="0"/>
          <c:showPercent val="0"/>
          <c:showBubbleSize val="0"/>
        </c:dLbls>
        <c:marker val="1"/>
        <c:smooth val="0"/>
        <c:axId val="133838336"/>
        <c:axId val="133840256"/>
      </c:lineChart>
      <c:catAx>
        <c:axId val="133838336"/>
        <c:scaling>
          <c:orientation val="minMax"/>
        </c:scaling>
        <c:delete val="0"/>
        <c:axPos val="b"/>
        <c:numFmt formatCode="General" sourceLinked="1"/>
        <c:majorTickMark val="none"/>
        <c:minorTickMark val="none"/>
        <c:tickLblPos val="nextTo"/>
        <c:crossAx val="133840256"/>
        <c:crosses val="autoZero"/>
        <c:auto val="1"/>
        <c:lblAlgn val="ctr"/>
        <c:lblOffset val="100"/>
        <c:noMultiLvlLbl val="0"/>
      </c:catAx>
      <c:valAx>
        <c:axId val="133840256"/>
        <c:scaling>
          <c:orientation val="minMax"/>
        </c:scaling>
        <c:delete val="0"/>
        <c:axPos val="l"/>
        <c:majorGridlines/>
        <c:numFmt formatCode="General" sourceLinked="1"/>
        <c:majorTickMark val="none"/>
        <c:minorTickMark val="none"/>
        <c:tickLblPos val="nextTo"/>
        <c:crossAx val="1338383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293686</xdr:colOff>
      <xdr:row>97</xdr:row>
      <xdr:rowOff>17462</xdr:rowOff>
    </xdr:from>
    <xdr:to>
      <xdr:col>9</xdr:col>
      <xdr:colOff>1571624</xdr:colOff>
      <xdr:row>127</xdr:row>
      <xdr:rowOff>158750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293686</xdr:colOff>
      <xdr:row>97</xdr:row>
      <xdr:rowOff>17462</xdr:rowOff>
    </xdr:from>
    <xdr:to>
      <xdr:col>9</xdr:col>
      <xdr:colOff>1571624</xdr:colOff>
      <xdr:row>127</xdr:row>
      <xdr:rowOff>158750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293687</xdr:colOff>
      <xdr:row>97</xdr:row>
      <xdr:rowOff>17462</xdr:rowOff>
    </xdr:from>
    <xdr:to>
      <xdr:col>8</xdr:col>
      <xdr:colOff>365125</xdr:colOff>
      <xdr:row>122</xdr:row>
      <xdr:rowOff>95250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opLeftCell="A28" workbookViewId="0">
      <selection sqref="J3"/>
    </sheetView>
  </sheetViews>
  <sheetFormatPr defaultRowHeight="15" x14ac:dyDescent="0.25"/>
  <cols>
    <col min="1" max="1" width="22" customWidth="1"/>
    <col min="2" max="2" width="11.85546875" customWidth="1"/>
    <col min="9" max="9" width="9.140625" customWidth="1"/>
    <col min="11" max="11" width="27.140625" customWidth="1"/>
  </cols>
  <sheetData>
    <row r="1" spans="1:11" x14ac:dyDescent="0.25">
      <c r="A1" s="23" t="s">
        <v>104</v>
      </c>
      <c r="B1" s="24"/>
      <c r="C1" s="24"/>
      <c r="D1" s="24"/>
      <c r="E1" s="24"/>
      <c r="F1" s="24"/>
      <c r="G1" s="24"/>
      <c r="H1" s="24"/>
      <c r="I1" s="24"/>
      <c r="J1" s="24"/>
      <c r="K1" s="24"/>
    </row>
    <row r="3" spans="1:11" x14ac:dyDescent="0.25">
      <c r="A3" s="26" t="s">
        <v>88</v>
      </c>
      <c r="B3" s="26"/>
      <c r="C3" s="26"/>
      <c r="D3" s="26"/>
      <c r="E3" s="26"/>
      <c r="F3" s="26"/>
      <c r="G3" s="26"/>
      <c r="H3" s="26"/>
      <c r="I3" s="26"/>
      <c r="J3" s="26"/>
      <c r="K3" s="26"/>
    </row>
    <row r="4" spans="1:11" x14ac:dyDescent="0.25">
      <c r="A4" s="39" t="s">
        <v>89</v>
      </c>
      <c r="B4" s="39"/>
      <c r="C4" s="39"/>
      <c r="D4" s="39"/>
      <c r="E4" s="39"/>
      <c r="F4" s="39"/>
      <c r="G4" s="39"/>
      <c r="H4" s="39"/>
      <c r="I4" s="39"/>
      <c r="J4" s="39"/>
      <c r="K4" s="39"/>
    </row>
    <row r="6" spans="1:11" x14ac:dyDescent="0.25">
      <c r="A6" s="22" t="s">
        <v>90</v>
      </c>
      <c r="B6" s="22"/>
      <c r="C6" s="22"/>
      <c r="D6" s="21"/>
      <c r="E6" s="21"/>
      <c r="F6" s="21"/>
      <c r="G6" s="21"/>
      <c r="H6" s="21"/>
      <c r="I6" s="21"/>
      <c r="J6" s="21"/>
      <c r="K6" s="21"/>
    </row>
    <row r="7" spans="1:11" s="25" customFormat="1" ht="75" customHeight="1" x14ac:dyDescent="0.25">
      <c r="A7" s="27" t="s">
        <v>91</v>
      </c>
      <c r="B7" s="40" t="s">
        <v>101</v>
      </c>
      <c r="C7" s="40"/>
      <c r="D7" s="40"/>
      <c r="E7" s="40"/>
      <c r="F7" s="40"/>
      <c r="G7" s="40"/>
      <c r="H7" s="40"/>
      <c r="I7" s="40"/>
      <c r="J7" s="40"/>
      <c r="K7" s="41"/>
    </row>
    <row r="8" spans="1:11" s="25" customFormat="1" ht="29.25" customHeight="1" x14ac:dyDescent="0.25">
      <c r="A8" s="27" t="s">
        <v>92</v>
      </c>
      <c r="B8" s="40" t="s">
        <v>102</v>
      </c>
      <c r="C8" s="40"/>
      <c r="D8" s="40"/>
      <c r="E8" s="40"/>
      <c r="F8" s="40"/>
      <c r="G8" s="40"/>
      <c r="H8" s="40"/>
      <c r="I8" s="40"/>
      <c r="J8" s="40"/>
      <c r="K8" s="41"/>
    </row>
    <row r="9" spans="1:11" s="25" customFormat="1" ht="44.25" customHeight="1" x14ac:dyDescent="0.25">
      <c r="A9" s="27" t="s">
        <v>93</v>
      </c>
      <c r="B9" s="40" t="s">
        <v>94</v>
      </c>
      <c r="C9" s="40"/>
      <c r="D9" s="40"/>
      <c r="E9" s="40"/>
      <c r="F9" s="40"/>
      <c r="G9" s="40"/>
      <c r="H9" s="40"/>
      <c r="I9" s="40"/>
      <c r="J9" s="40"/>
      <c r="K9" s="41"/>
    </row>
    <row r="10" spans="1:11" s="25" customFormat="1" ht="31.5" customHeight="1" x14ac:dyDescent="0.25">
      <c r="A10" s="27" t="s">
        <v>31</v>
      </c>
      <c r="B10" s="40" t="s">
        <v>95</v>
      </c>
      <c r="C10" s="40"/>
      <c r="D10" s="40"/>
      <c r="E10" s="40"/>
      <c r="F10" s="40"/>
      <c r="G10" s="40"/>
      <c r="H10" s="40"/>
      <c r="I10" s="40"/>
      <c r="J10" s="40"/>
      <c r="K10" s="41"/>
    </row>
    <row r="11" spans="1:11" s="25" customFormat="1" ht="42.75" customHeight="1" x14ac:dyDescent="0.25">
      <c r="A11" s="27" t="s">
        <v>11</v>
      </c>
      <c r="B11" s="40" t="s">
        <v>103</v>
      </c>
      <c r="C11" s="40"/>
      <c r="D11" s="40"/>
      <c r="E11" s="40"/>
      <c r="F11" s="40"/>
      <c r="G11" s="40"/>
      <c r="H11" s="40"/>
      <c r="I11" s="40"/>
      <c r="J11" s="40"/>
      <c r="K11" s="41"/>
    </row>
    <row r="12" spans="1:11" s="25" customFormat="1" ht="29.25" customHeight="1" x14ac:dyDescent="0.25">
      <c r="A12" s="27" t="s">
        <v>96</v>
      </c>
      <c r="B12" s="40" t="s">
        <v>97</v>
      </c>
      <c r="C12" s="40"/>
      <c r="D12" s="40"/>
      <c r="E12" s="40"/>
      <c r="F12" s="40"/>
      <c r="G12" s="40"/>
      <c r="H12" s="40"/>
      <c r="I12" s="40"/>
      <c r="J12" s="40"/>
      <c r="K12" s="41"/>
    </row>
    <row r="13" spans="1:11" s="25" customFormat="1" ht="43.5" customHeight="1" x14ac:dyDescent="0.25">
      <c r="A13" s="27" t="s">
        <v>98</v>
      </c>
      <c r="B13" s="40" t="s">
        <v>99</v>
      </c>
      <c r="C13" s="40"/>
      <c r="D13" s="40"/>
      <c r="E13" s="40"/>
      <c r="F13" s="40"/>
      <c r="G13" s="40"/>
      <c r="H13" s="40"/>
      <c r="I13" s="40"/>
      <c r="J13" s="40"/>
      <c r="K13" s="41"/>
    </row>
    <row r="14" spans="1:11" s="25" customFormat="1" ht="30" customHeight="1" x14ac:dyDescent="0.25">
      <c r="A14" s="27" t="s">
        <v>40</v>
      </c>
      <c r="B14" s="40" t="s">
        <v>100</v>
      </c>
      <c r="C14" s="40"/>
      <c r="D14" s="40"/>
      <c r="E14" s="40"/>
      <c r="F14" s="40"/>
      <c r="G14" s="40"/>
      <c r="H14" s="40"/>
      <c r="I14" s="40"/>
      <c r="J14" s="40"/>
      <c r="K14" s="41"/>
    </row>
    <row r="16" spans="1:11" x14ac:dyDescent="0.25">
      <c r="A16" s="33" t="s">
        <v>112</v>
      </c>
      <c r="B16" s="34"/>
      <c r="C16" s="34"/>
      <c r="D16" s="34"/>
      <c r="E16" s="34"/>
      <c r="F16" s="29"/>
    </row>
    <row r="17" spans="1:6" x14ac:dyDescent="0.25">
      <c r="A17" s="31" t="s">
        <v>113</v>
      </c>
      <c r="B17" s="32"/>
      <c r="C17" s="44">
        <v>0.16666666666666666</v>
      </c>
      <c r="D17" s="37"/>
      <c r="E17" s="28"/>
      <c r="F17" s="28"/>
    </row>
    <row r="18" spans="1:6" x14ac:dyDescent="0.25">
      <c r="A18" s="31" t="s">
        <v>87</v>
      </c>
      <c r="B18" s="32"/>
      <c r="C18" s="35">
        <f>C17/42.2</f>
        <v>3.9494470774091624E-3</v>
      </c>
      <c r="D18" s="36"/>
      <c r="E18" s="28"/>
      <c r="F18" s="28"/>
    </row>
    <row r="19" spans="1:6" x14ac:dyDescent="0.25">
      <c r="A19" s="31"/>
      <c r="B19" s="32"/>
      <c r="C19" s="38" t="s">
        <v>110</v>
      </c>
      <c r="D19" s="38"/>
      <c r="E19" s="38" t="s">
        <v>111</v>
      </c>
      <c r="F19" s="38"/>
    </row>
    <row r="20" spans="1:6" x14ac:dyDescent="0.25">
      <c r="A20" s="31" t="s">
        <v>105</v>
      </c>
      <c r="B20" s="32"/>
      <c r="C20" s="35">
        <f>C18*1.1</f>
        <v>4.344391785150079E-3</v>
      </c>
      <c r="D20" s="36"/>
      <c r="E20" s="35">
        <f>C18*1.2</f>
        <v>4.7393364928909948E-3</v>
      </c>
      <c r="F20" s="36"/>
    </row>
    <row r="21" spans="1:6" x14ac:dyDescent="0.25">
      <c r="A21" s="31" t="s">
        <v>106</v>
      </c>
      <c r="B21" s="32"/>
      <c r="C21" s="35">
        <f>C18*1.15</f>
        <v>4.541864139020536E-3</v>
      </c>
      <c r="D21" s="36"/>
      <c r="E21" s="35">
        <f>C18*1.25</f>
        <v>4.9368088467614535E-3</v>
      </c>
      <c r="F21" s="36"/>
    </row>
    <row r="22" spans="1:6" x14ac:dyDescent="0.25">
      <c r="A22" s="31" t="s">
        <v>107</v>
      </c>
      <c r="B22" s="32"/>
      <c r="C22" s="35">
        <f>0.94*C18</f>
        <v>3.7124802527646124E-3</v>
      </c>
      <c r="D22" s="36"/>
      <c r="E22" s="30"/>
      <c r="F22" s="30"/>
    </row>
    <row r="23" spans="1:6" x14ac:dyDescent="0.25">
      <c r="A23" s="31" t="s">
        <v>108</v>
      </c>
      <c r="B23" s="32"/>
      <c r="C23" s="35">
        <f>0.87*C18</f>
        <v>3.4360189573459715E-3</v>
      </c>
      <c r="D23" s="36"/>
      <c r="E23" s="30"/>
      <c r="F23" s="30"/>
    </row>
    <row r="24" spans="1:6" x14ac:dyDescent="0.25">
      <c r="A24" s="31" t="s">
        <v>109</v>
      </c>
      <c r="B24" s="32"/>
      <c r="C24" s="35">
        <f>C18*1.25</f>
        <v>4.9368088467614535E-3</v>
      </c>
      <c r="D24" s="36"/>
      <c r="E24" s="30"/>
      <c r="F24" s="30"/>
    </row>
  </sheetData>
  <mergeCells count="29">
    <mergeCell ref="C19:D19"/>
    <mergeCell ref="E19:F19"/>
    <mergeCell ref="C20:D20"/>
    <mergeCell ref="E20:F20"/>
    <mergeCell ref="A4:K4"/>
    <mergeCell ref="B11:K11"/>
    <mergeCell ref="B12:K12"/>
    <mergeCell ref="B13:K13"/>
    <mergeCell ref="B14:K14"/>
    <mergeCell ref="B7:K7"/>
    <mergeCell ref="B8:K8"/>
    <mergeCell ref="B9:K9"/>
    <mergeCell ref="B10:K10"/>
    <mergeCell ref="A22:B22"/>
    <mergeCell ref="A23:B23"/>
    <mergeCell ref="A24:B24"/>
    <mergeCell ref="A17:B17"/>
    <mergeCell ref="A16:E16"/>
    <mergeCell ref="A18:B18"/>
    <mergeCell ref="A19:B19"/>
    <mergeCell ref="A20:B20"/>
    <mergeCell ref="A21:B21"/>
    <mergeCell ref="C21:D21"/>
    <mergeCell ref="E21:F21"/>
    <mergeCell ref="C22:D22"/>
    <mergeCell ref="C23:D23"/>
    <mergeCell ref="C24:D24"/>
    <mergeCell ref="C17:D17"/>
    <mergeCell ref="C18:D18"/>
  </mergeCells>
  <pageMargins left="0.7" right="0.7" top="0.75" bottom="0.75" header="0.3" footer="0.3"/>
  <pageSetup paperSize="9" scale="6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topLeftCell="A58" zoomScale="55" zoomScaleNormal="55" workbookViewId="0">
      <selection activeCell="B98" sqref="B98:D116"/>
    </sheetView>
  </sheetViews>
  <sheetFormatPr defaultRowHeight="15" x14ac:dyDescent="0.25"/>
  <cols>
    <col min="2" max="2" width="12.140625" style="1" customWidth="1"/>
    <col min="3" max="9" width="24.140625" style="3" customWidth="1"/>
    <col min="10" max="10" width="24.140625" style="16" customWidth="1"/>
  </cols>
  <sheetData>
    <row r="1" spans="1:10" x14ac:dyDescent="0.25">
      <c r="A1" s="42" t="s">
        <v>114</v>
      </c>
      <c r="B1" s="42"/>
      <c r="C1" s="42"/>
      <c r="D1" s="42"/>
      <c r="E1" s="42"/>
      <c r="F1" s="42"/>
      <c r="G1" s="42"/>
      <c r="H1" s="42"/>
      <c r="I1" s="42"/>
      <c r="J1" s="42"/>
    </row>
    <row r="2" spans="1:10" x14ac:dyDescent="0.25">
      <c r="A2" s="42"/>
      <c r="B2" s="42"/>
      <c r="C2" s="42"/>
      <c r="D2" s="42"/>
      <c r="E2" s="42"/>
      <c r="F2" s="42"/>
      <c r="G2" s="42"/>
      <c r="H2" s="42"/>
      <c r="I2" s="42"/>
      <c r="J2" s="42"/>
    </row>
    <row r="3" spans="1:10" x14ac:dyDescent="0.25">
      <c r="A3" s="42"/>
      <c r="B3" s="42"/>
      <c r="C3" s="42"/>
      <c r="D3" s="42"/>
      <c r="E3" s="42"/>
      <c r="F3" s="42"/>
      <c r="G3" s="42"/>
      <c r="H3" s="42"/>
      <c r="I3" s="42"/>
      <c r="J3" s="42"/>
    </row>
    <row r="4" spans="1:10" x14ac:dyDescent="0.25">
      <c r="A4" s="42"/>
      <c r="B4" s="42"/>
      <c r="C4" s="42"/>
      <c r="D4" s="42"/>
      <c r="E4" s="42"/>
      <c r="F4" s="42"/>
      <c r="G4" s="42"/>
      <c r="H4" s="42"/>
      <c r="I4" s="42"/>
      <c r="J4" s="42"/>
    </row>
    <row r="5" spans="1:10" s="20" customFormat="1" ht="8.25" customHeight="1" x14ac:dyDescent="0.25">
      <c r="A5" s="19"/>
      <c r="B5" s="19"/>
      <c r="C5" s="19"/>
      <c r="D5" s="19"/>
      <c r="E5" s="19"/>
      <c r="F5" s="19"/>
      <c r="G5" s="19"/>
      <c r="H5" s="19"/>
      <c r="I5" s="19"/>
      <c r="J5" s="19"/>
    </row>
    <row r="6" spans="1:10" s="4" customFormat="1" x14ac:dyDescent="0.25">
      <c r="A6" s="43" t="s">
        <v>51</v>
      </c>
      <c r="B6" s="5" t="s">
        <v>7</v>
      </c>
      <c r="C6" s="6" t="s">
        <v>0</v>
      </c>
      <c r="D6" s="6" t="s">
        <v>1</v>
      </c>
      <c r="E6" s="6" t="s">
        <v>2</v>
      </c>
      <c r="F6" s="6" t="s">
        <v>3</v>
      </c>
      <c r="G6" s="6" t="s">
        <v>4</v>
      </c>
      <c r="H6" s="6" t="s">
        <v>5</v>
      </c>
      <c r="I6" s="6" t="s">
        <v>6</v>
      </c>
      <c r="J6" s="7" t="s">
        <v>10</v>
      </c>
    </row>
    <row r="7" spans="1:10" ht="19.5" customHeight="1" x14ac:dyDescent="0.25">
      <c r="A7" s="43"/>
      <c r="B7" s="8" t="s">
        <v>8</v>
      </c>
      <c r="C7" s="9"/>
      <c r="D7" s="9" t="s">
        <v>11</v>
      </c>
      <c r="E7" s="9"/>
      <c r="F7" s="9" t="s">
        <v>31</v>
      </c>
      <c r="G7" s="9"/>
      <c r="H7" s="9"/>
      <c r="I7" s="9" t="s">
        <v>34</v>
      </c>
      <c r="J7" s="14"/>
    </row>
    <row r="8" spans="1:10" x14ac:dyDescent="0.25">
      <c r="A8" s="43"/>
      <c r="B8" s="8" t="s">
        <v>35</v>
      </c>
      <c r="C8" s="9"/>
      <c r="D8" s="9">
        <v>10</v>
      </c>
      <c r="E8" s="9"/>
      <c r="F8" s="9">
        <v>14</v>
      </c>
      <c r="G8" s="9"/>
      <c r="H8" s="9"/>
      <c r="I8" s="9">
        <v>17</v>
      </c>
      <c r="J8" s="14">
        <f>SUM(C8:I8)</f>
        <v>41</v>
      </c>
    </row>
    <row r="9" spans="1:10" x14ac:dyDescent="0.25">
      <c r="A9" s="43"/>
      <c r="B9" s="10" t="s">
        <v>9</v>
      </c>
      <c r="C9" s="11"/>
      <c r="D9" s="11" t="s">
        <v>12</v>
      </c>
      <c r="E9" s="11"/>
      <c r="F9" s="11"/>
      <c r="G9" s="11"/>
      <c r="H9" s="11"/>
      <c r="I9" s="11"/>
      <c r="J9" s="15"/>
    </row>
    <row r="10" spans="1:10" x14ac:dyDescent="0.25">
      <c r="A10" s="43"/>
      <c r="B10" s="2"/>
    </row>
    <row r="11" spans="1:10" s="4" customFormat="1" x14ac:dyDescent="0.25">
      <c r="A11" s="43"/>
      <c r="B11" s="5" t="s">
        <v>13</v>
      </c>
      <c r="C11" s="6" t="s">
        <v>0</v>
      </c>
      <c r="D11" s="6" t="s">
        <v>1</v>
      </c>
      <c r="E11" s="6" t="s">
        <v>2</v>
      </c>
      <c r="F11" s="6" t="s">
        <v>3</v>
      </c>
      <c r="G11" s="6" t="s">
        <v>4</v>
      </c>
      <c r="H11" s="6" t="s">
        <v>5</v>
      </c>
      <c r="I11" s="6" t="s">
        <v>6</v>
      </c>
      <c r="J11" s="7" t="s">
        <v>10</v>
      </c>
    </row>
    <row r="12" spans="1:10" x14ac:dyDescent="0.25">
      <c r="A12" s="43"/>
      <c r="B12" s="8" t="s">
        <v>8</v>
      </c>
      <c r="C12" s="9"/>
      <c r="D12" s="9" t="s">
        <v>29</v>
      </c>
      <c r="E12" s="9"/>
      <c r="F12" s="9" t="s">
        <v>31</v>
      </c>
      <c r="G12" s="9"/>
      <c r="H12" s="9"/>
      <c r="I12" s="9" t="s">
        <v>46</v>
      </c>
      <c r="J12" s="14"/>
    </row>
    <row r="13" spans="1:10" x14ac:dyDescent="0.25">
      <c r="A13" s="43"/>
      <c r="B13" s="8" t="s">
        <v>35</v>
      </c>
      <c r="C13" s="9"/>
      <c r="D13" s="9">
        <v>10</v>
      </c>
      <c r="E13" s="9"/>
      <c r="F13" s="9">
        <v>16</v>
      </c>
      <c r="G13" s="9"/>
      <c r="H13" s="9"/>
      <c r="I13" s="9">
        <v>19</v>
      </c>
      <c r="J13" s="14">
        <f>SUM(C13:I13)</f>
        <v>45</v>
      </c>
    </row>
    <row r="14" spans="1:10" x14ac:dyDescent="0.25">
      <c r="A14" s="43"/>
      <c r="B14" s="10" t="s">
        <v>9</v>
      </c>
      <c r="C14" s="11"/>
      <c r="D14" s="11" t="s">
        <v>30</v>
      </c>
      <c r="E14" s="11"/>
      <c r="F14" s="11"/>
      <c r="G14" s="11"/>
      <c r="H14" s="11"/>
      <c r="I14" s="11" t="s">
        <v>48</v>
      </c>
      <c r="J14" s="15"/>
    </row>
    <row r="15" spans="1:10" x14ac:dyDescent="0.25">
      <c r="A15" s="43"/>
      <c r="B15" s="2"/>
    </row>
    <row r="16" spans="1:10" x14ac:dyDescent="0.25">
      <c r="A16" s="43"/>
      <c r="B16" s="5" t="s">
        <v>14</v>
      </c>
      <c r="C16" s="6" t="s">
        <v>0</v>
      </c>
      <c r="D16" s="6" t="s">
        <v>1</v>
      </c>
      <c r="E16" s="6" t="s">
        <v>2</v>
      </c>
      <c r="F16" s="6" t="s">
        <v>3</v>
      </c>
      <c r="G16" s="6" t="s">
        <v>4</v>
      </c>
      <c r="H16" s="6" t="s">
        <v>5</v>
      </c>
      <c r="I16" s="6" t="s">
        <v>6</v>
      </c>
      <c r="J16" s="7" t="s">
        <v>10</v>
      </c>
    </row>
    <row r="17" spans="1:10" x14ac:dyDescent="0.25">
      <c r="A17" s="43"/>
      <c r="B17" s="8" t="s">
        <v>8</v>
      </c>
      <c r="C17" s="9"/>
      <c r="D17" s="9" t="s">
        <v>31</v>
      </c>
      <c r="E17" s="9"/>
      <c r="F17" s="9" t="s">
        <v>11</v>
      </c>
      <c r="G17" s="9"/>
      <c r="H17" s="9"/>
      <c r="I17" s="9" t="s">
        <v>34</v>
      </c>
      <c r="J17" s="14"/>
    </row>
    <row r="18" spans="1:10" x14ac:dyDescent="0.25">
      <c r="A18" s="43"/>
      <c r="B18" s="8" t="s">
        <v>35</v>
      </c>
      <c r="C18" s="9"/>
      <c r="D18" s="9">
        <v>12</v>
      </c>
      <c r="E18" s="9"/>
      <c r="F18" s="9">
        <v>13</v>
      </c>
      <c r="G18" s="9"/>
      <c r="H18" s="9"/>
      <c r="I18" s="9">
        <v>20</v>
      </c>
      <c r="J18" s="14">
        <f>SUM(C18:I18)</f>
        <v>45</v>
      </c>
    </row>
    <row r="19" spans="1:10" x14ac:dyDescent="0.25">
      <c r="A19" s="43"/>
      <c r="B19" s="10" t="s">
        <v>9</v>
      </c>
      <c r="C19" s="11"/>
      <c r="D19" s="11"/>
      <c r="E19" s="11"/>
      <c r="F19" s="11" t="s">
        <v>39</v>
      </c>
      <c r="G19" s="11"/>
      <c r="H19" s="11"/>
      <c r="I19" s="11"/>
      <c r="J19" s="15"/>
    </row>
    <row r="20" spans="1:10" x14ac:dyDescent="0.25">
      <c r="A20" s="43"/>
      <c r="B20" s="2"/>
    </row>
    <row r="21" spans="1:10" x14ac:dyDescent="0.25">
      <c r="A21" s="43"/>
      <c r="B21" s="5" t="s">
        <v>15</v>
      </c>
      <c r="C21" s="6" t="s">
        <v>0</v>
      </c>
      <c r="D21" s="6" t="s">
        <v>1</v>
      </c>
      <c r="E21" s="6"/>
      <c r="F21" s="6" t="s">
        <v>3</v>
      </c>
      <c r="G21" s="6" t="s">
        <v>4</v>
      </c>
      <c r="H21" s="6" t="s">
        <v>5</v>
      </c>
      <c r="I21" s="6" t="s">
        <v>6</v>
      </c>
      <c r="J21" s="7" t="s">
        <v>10</v>
      </c>
    </row>
    <row r="22" spans="1:10" x14ac:dyDescent="0.25">
      <c r="A22" s="43"/>
      <c r="B22" s="8" t="s">
        <v>8</v>
      </c>
      <c r="C22" s="9"/>
      <c r="D22" s="9" t="s">
        <v>29</v>
      </c>
      <c r="E22" s="9"/>
      <c r="F22" s="9" t="s">
        <v>31</v>
      </c>
      <c r="G22" s="9"/>
      <c r="H22" s="9"/>
      <c r="I22" s="9" t="s">
        <v>34</v>
      </c>
      <c r="J22" s="14"/>
    </row>
    <row r="23" spans="1:10" x14ac:dyDescent="0.25">
      <c r="A23" s="43"/>
      <c r="B23" s="8" t="s">
        <v>35</v>
      </c>
      <c r="C23" s="9"/>
      <c r="D23" s="9">
        <v>10</v>
      </c>
      <c r="E23" s="9"/>
      <c r="F23" s="9">
        <v>16</v>
      </c>
      <c r="G23" s="9"/>
      <c r="H23" s="9"/>
      <c r="I23" s="9">
        <v>24</v>
      </c>
      <c r="J23" s="14">
        <f>SUM(C23:I23)</f>
        <v>50</v>
      </c>
    </row>
    <row r="24" spans="1:10" x14ac:dyDescent="0.25">
      <c r="A24" s="43"/>
      <c r="B24" s="10" t="s">
        <v>9</v>
      </c>
      <c r="C24" s="11"/>
      <c r="D24" s="11" t="s">
        <v>30</v>
      </c>
      <c r="E24" s="11"/>
      <c r="F24" s="11"/>
      <c r="G24" s="11"/>
      <c r="H24" s="11"/>
      <c r="I24" s="11">
        <v>21</v>
      </c>
      <c r="J24" s="15"/>
    </row>
    <row r="25" spans="1:10" x14ac:dyDescent="0.25">
      <c r="A25" s="43"/>
      <c r="B25" s="2"/>
    </row>
    <row r="26" spans="1:10" x14ac:dyDescent="0.25">
      <c r="A26" s="43"/>
      <c r="B26" s="5" t="s">
        <v>16</v>
      </c>
      <c r="C26" s="6" t="s">
        <v>0</v>
      </c>
      <c r="D26" s="6" t="s">
        <v>1</v>
      </c>
      <c r="E26" s="6"/>
      <c r="F26" s="6" t="s">
        <v>3</v>
      </c>
      <c r="G26" s="6" t="s">
        <v>4</v>
      </c>
      <c r="H26" s="6" t="s">
        <v>5</v>
      </c>
      <c r="I26" s="6" t="s">
        <v>6</v>
      </c>
      <c r="J26" s="7" t="s">
        <v>10</v>
      </c>
    </row>
    <row r="27" spans="1:10" x14ac:dyDescent="0.25">
      <c r="A27" s="43"/>
      <c r="B27" s="8" t="s">
        <v>8</v>
      </c>
      <c r="C27" s="9"/>
      <c r="D27" s="9" t="s">
        <v>11</v>
      </c>
      <c r="E27" s="9"/>
      <c r="F27" s="9" t="s">
        <v>31</v>
      </c>
      <c r="G27" s="9"/>
      <c r="H27" s="9"/>
      <c r="I27" s="9" t="s">
        <v>46</v>
      </c>
      <c r="J27" s="14"/>
    </row>
    <row r="28" spans="1:10" x14ac:dyDescent="0.25">
      <c r="A28" s="43"/>
      <c r="B28" s="8" t="s">
        <v>35</v>
      </c>
      <c r="C28" s="9"/>
      <c r="D28" s="9">
        <v>10</v>
      </c>
      <c r="E28" s="9"/>
      <c r="F28" s="9">
        <v>16</v>
      </c>
      <c r="G28" s="9"/>
      <c r="H28" s="9"/>
      <c r="I28" s="9">
        <v>25</v>
      </c>
      <c r="J28" s="14">
        <f>SUM(C28:I28)</f>
        <v>51</v>
      </c>
    </row>
    <row r="29" spans="1:10" x14ac:dyDescent="0.25">
      <c r="A29" s="43"/>
      <c r="B29" s="10" t="s">
        <v>9</v>
      </c>
      <c r="C29" s="11"/>
      <c r="D29" s="11" t="s">
        <v>32</v>
      </c>
      <c r="E29" s="11"/>
      <c r="F29" s="11"/>
      <c r="G29" s="11"/>
      <c r="H29" s="11"/>
      <c r="I29" s="11" t="s">
        <v>49</v>
      </c>
      <c r="J29" s="15"/>
    </row>
    <row r="30" spans="1:10" x14ac:dyDescent="0.25">
      <c r="A30" s="43"/>
      <c r="B30" s="2"/>
    </row>
    <row r="31" spans="1:10" x14ac:dyDescent="0.25">
      <c r="A31" s="43"/>
      <c r="B31" s="5" t="s">
        <v>17</v>
      </c>
      <c r="C31" s="6" t="s">
        <v>0</v>
      </c>
      <c r="D31" s="6" t="s">
        <v>1</v>
      </c>
      <c r="E31" s="6"/>
      <c r="F31" s="6" t="s">
        <v>3</v>
      </c>
      <c r="G31" s="6" t="s">
        <v>4</v>
      </c>
      <c r="H31" s="6" t="s">
        <v>5</v>
      </c>
      <c r="I31" s="6" t="s">
        <v>6</v>
      </c>
      <c r="J31" s="7" t="s">
        <v>10</v>
      </c>
    </row>
    <row r="32" spans="1:10" x14ac:dyDescent="0.25">
      <c r="A32" s="43"/>
      <c r="B32" s="8" t="s">
        <v>8</v>
      </c>
      <c r="C32" s="9"/>
      <c r="D32" s="9" t="s">
        <v>29</v>
      </c>
      <c r="E32" s="9"/>
      <c r="F32" s="9" t="s">
        <v>31</v>
      </c>
      <c r="G32" s="9"/>
      <c r="H32" s="9"/>
      <c r="I32" s="9" t="s">
        <v>34</v>
      </c>
      <c r="J32" s="14"/>
    </row>
    <row r="33" spans="1:10" x14ac:dyDescent="0.25">
      <c r="A33" s="43"/>
      <c r="B33" s="8" t="s">
        <v>35</v>
      </c>
      <c r="C33" s="9"/>
      <c r="D33" s="9">
        <v>10</v>
      </c>
      <c r="E33" s="9"/>
      <c r="F33" s="9">
        <v>13</v>
      </c>
      <c r="G33" s="9"/>
      <c r="H33" s="9"/>
      <c r="I33" s="9">
        <v>19</v>
      </c>
      <c r="J33" s="14">
        <f>SUM(C33:I33)</f>
        <v>42</v>
      </c>
    </row>
    <row r="34" spans="1:10" x14ac:dyDescent="0.25">
      <c r="A34" s="43"/>
      <c r="B34" s="10" t="s">
        <v>9</v>
      </c>
      <c r="C34" s="11"/>
      <c r="D34" s="11" t="s">
        <v>30</v>
      </c>
      <c r="E34" s="11"/>
      <c r="F34" s="11"/>
      <c r="G34" s="11"/>
      <c r="H34" s="11"/>
      <c r="I34" s="11"/>
      <c r="J34" s="15"/>
    </row>
    <row r="35" spans="1:10" x14ac:dyDescent="0.25">
      <c r="B35" s="2"/>
    </row>
    <row r="36" spans="1:10" x14ac:dyDescent="0.25">
      <c r="A36" s="43" t="s">
        <v>52</v>
      </c>
      <c r="B36" s="5" t="s">
        <v>18</v>
      </c>
      <c r="C36" s="6" t="s">
        <v>0</v>
      </c>
      <c r="D36" s="6" t="s">
        <v>1</v>
      </c>
      <c r="E36" s="6"/>
      <c r="F36" s="6" t="s">
        <v>3</v>
      </c>
      <c r="G36" s="6" t="s">
        <v>4</v>
      </c>
      <c r="H36" s="6" t="s">
        <v>5</v>
      </c>
      <c r="I36" s="6" t="s">
        <v>6</v>
      </c>
      <c r="J36" s="7" t="s">
        <v>10</v>
      </c>
    </row>
    <row r="37" spans="1:10" x14ac:dyDescent="0.25">
      <c r="A37" s="43"/>
      <c r="B37" s="8" t="s">
        <v>8</v>
      </c>
      <c r="C37" s="9"/>
      <c r="D37" s="9" t="s">
        <v>11</v>
      </c>
      <c r="E37" s="9"/>
      <c r="F37" s="9" t="s">
        <v>34</v>
      </c>
      <c r="G37" s="9"/>
      <c r="H37" s="9"/>
      <c r="I37" s="9" t="s">
        <v>47</v>
      </c>
      <c r="J37" s="14"/>
    </row>
    <row r="38" spans="1:10" x14ac:dyDescent="0.25">
      <c r="A38" s="43"/>
      <c r="B38" s="8" t="s">
        <v>35</v>
      </c>
      <c r="C38" s="9"/>
      <c r="D38" s="9">
        <v>10</v>
      </c>
      <c r="E38" s="9"/>
      <c r="F38" s="9">
        <v>18</v>
      </c>
      <c r="G38" s="9"/>
      <c r="H38" s="9"/>
      <c r="I38" s="9">
        <v>29</v>
      </c>
      <c r="J38" s="14">
        <f>SUM(C38:I38)</f>
        <v>57</v>
      </c>
    </row>
    <row r="39" spans="1:10" x14ac:dyDescent="0.25">
      <c r="A39" s="43"/>
      <c r="B39" s="10" t="s">
        <v>9</v>
      </c>
      <c r="C39" s="11"/>
      <c r="D39" s="11" t="s">
        <v>115</v>
      </c>
      <c r="E39" s="11"/>
      <c r="F39" s="11"/>
      <c r="G39" s="11"/>
      <c r="H39" s="11"/>
      <c r="I39" s="11"/>
      <c r="J39" s="15"/>
    </row>
    <row r="40" spans="1:10" x14ac:dyDescent="0.25">
      <c r="A40" s="43"/>
      <c r="B40" s="2"/>
    </row>
    <row r="41" spans="1:10" x14ac:dyDescent="0.25">
      <c r="A41" s="43"/>
      <c r="B41" s="5" t="s">
        <v>19</v>
      </c>
      <c r="C41" s="6" t="s">
        <v>0</v>
      </c>
      <c r="D41" s="6" t="s">
        <v>1</v>
      </c>
      <c r="E41" s="6" t="s">
        <v>2</v>
      </c>
      <c r="F41" s="6" t="s">
        <v>3</v>
      </c>
      <c r="G41" s="6" t="s">
        <v>4</v>
      </c>
      <c r="H41" s="6" t="s">
        <v>5</v>
      </c>
      <c r="I41" s="6" t="s">
        <v>6</v>
      </c>
      <c r="J41" s="7" t="s">
        <v>10</v>
      </c>
    </row>
    <row r="42" spans="1:10" x14ac:dyDescent="0.25">
      <c r="A42" s="43"/>
      <c r="B42" s="8" t="s">
        <v>8</v>
      </c>
      <c r="C42" s="9"/>
      <c r="D42" s="9" t="s">
        <v>41</v>
      </c>
      <c r="E42" s="9"/>
      <c r="F42" s="9" t="s">
        <v>11</v>
      </c>
      <c r="G42" s="9"/>
      <c r="H42" s="9"/>
      <c r="I42" s="9" t="s">
        <v>47</v>
      </c>
      <c r="J42" s="14"/>
    </row>
    <row r="43" spans="1:10" x14ac:dyDescent="0.25">
      <c r="A43" s="43"/>
      <c r="B43" s="8" t="s">
        <v>35</v>
      </c>
      <c r="C43" s="9"/>
      <c r="D43" s="9">
        <v>10</v>
      </c>
      <c r="E43" s="9"/>
      <c r="F43" s="9">
        <v>16</v>
      </c>
      <c r="G43" s="9"/>
      <c r="H43" s="9"/>
      <c r="I43" s="9">
        <v>29</v>
      </c>
      <c r="J43" s="14">
        <f>SUM(C43:I43)</f>
        <v>55</v>
      </c>
    </row>
    <row r="44" spans="1:10" x14ac:dyDescent="0.25">
      <c r="A44" s="43"/>
      <c r="B44" s="10" t="s">
        <v>9</v>
      </c>
      <c r="C44" s="11"/>
      <c r="D44" s="11" t="s">
        <v>33</v>
      </c>
      <c r="E44" s="11"/>
      <c r="F44" s="11" t="s">
        <v>42</v>
      </c>
      <c r="G44" s="11"/>
      <c r="H44" s="11"/>
      <c r="I44" s="11"/>
      <c r="J44" s="15"/>
    </row>
    <row r="45" spans="1:10" x14ac:dyDescent="0.25">
      <c r="A45" s="43"/>
      <c r="B45" s="2"/>
    </row>
    <row r="46" spans="1:10" x14ac:dyDescent="0.25">
      <c r="A46" s="43"/>
      <c r="B46" s="5" t="s">
        <v>20</v>
      </c>
      <c r="C46" s="6" t="s">
        <v>0</v>
      </c>
      <c r="D46" s="6" t="s">
        <v>1</v>
      </c>
      <c r="E46" s="6" t="s">
        <v>2</v>
      </c>
      <c r="F46" s="6" t="s">
        <v>3</v>
      </c>
      <c r="G46" s="6" t="s">
        <v>4</v>
      </c>
      <c r="H46" s="6" t="s">
        <v>5</v>
      </c>
      <c r="I46" s="6" t="s">
        <v>6</v>
      </c>
      <c r="J46" s="7" t="s">
        <v>10</v>
      </c>
    </row>
    <row r="47" spans="1:10" x14ac:dyDescent="0.25">
      <c r="A47" s="43"/>
      <c r="B47" s="8" t="s">
        <v>8</v>
      </c>
      <c r="C47" s="9"/>
      <c r="D47" s="9" t="s">
        <v>40</v>
      </c>
      <c r="E47" s="9"/>
      <c r="F47" s="9" t="s">
        <v>34</v>
      </c>
      <c r="G47" s="9"/>
      <c r="H47" s="9"/>
      <c r="I47" s="9" t="s">
        <v>46</v>
      </c>
      <c r="J47" s="14"/>
    </row>
    <row r="48" spans="1:10" x14ac:dyDescent="0.25">
      <c r="A48" s="43"/>
      <c r="B48" s="8" t="s">
        <v>35</v>
      </c>
      <c r="C48" s="9"/>
      <c r="D48" s="9">
        <v>10</v>
      </c>
      <c r="E48" s="9"/>
      <c r="F48" s="9">
        <v>23</v>
      </c>
      <c r="G48" s="9"/>
      <c r="H48" s="9"/>
      <c r="I48" s="9">
        <v>24</v>
      </c>
      <c r="J48" s="14">
        <f>SUM(C48:I48)</f>
        <v>57</v>
      </c>
    </row>
    <row r="49" spans="1:10" x14ac:dyDescent="0.25">
      <c r="A49" s="43"/>
      <c r="B49" s="10" t="s">
        <v>9</v>
      </c>
      <c r="C49" s="11"/>
      <c r="D49" s="11"/>
      <c r="E49" s="11"/>
      <c r="F49" s="11"/>
      <c r="G49" s="11"/>
      <c r="H49" s="11"/>
      <c r="I49" s="11" t="s">
        <v>50</v>
      </c>
      <c r="J49" s="15"/>
    </row>
    <row r="50" spans="1:10" x14ac:dyDescent="0.25">
      <c r="A50" s="43"/>
      <c r="B50" s="2"/>
    </row>
    <row r="51" spans="1:10" x14ac:dyDescent="0.25">
      <c r="A51" s="43"/>
      <c r="B51" s="5" t="s">
        <v>21</v>
      </c>
      <c r="C51" s="6" t="s">
        <v>0</v>
      </c>
      <c r="D51" s="6" t="s">
        <v>1</v>
      </c>
      <c r="E51" s="6" t="s">
        <v>2</v>
      </c>
      <c r="F51" s="6" t="s">
        <v>3</v>
      </c>
      <c r="G51" s="6" t="s">
        <v>4</v>
      </c>
      <c r="H51" s="6" t="s">
        <v>5</v>
      </c>
      <c r="I51" s="6" t="s">
        <v>6</v>
      </c>
      <c r="J51" s="7" t="s">
        <v>10</v>
      </c>
    </row>
    <row r="52" spans="1:10" x14ac:dyDescent="0.25">
      <c r="A52" s="43"/>
      <c r="B52" s="8" t="s">
        <v>8</v>
      </c>
      <c r="C52" s="9"/>
      <c r="D52" s="9" t="s">
        <v>31</v>
      </c>
      <c r="E52" s="9"/>
      <c r="F52" s="9" t="s">
        <v>36</v>
      </c>
      <c r="G52" s="9"/>
      <c r="H52" s="9" t="s">
        <v>45</v>
      </c>
      <c r="I52" s="9" t="s">
        <v>34</v>
      </c>
      <c r="J52" s="14"/>
    </row>
    <row r="53" spans="1:10" x14ac:dyDescent="0.25">
      <c r="A53" s="43"/>
      <c r="B53" s="8" t="s">
        <v>35</v>
      </c>
      <c r="C53" s="9"/>
      <c r="D53" s="9">
        <v>10</v>
      </c>
      <c r="E53" s="9"/>
      <c r="F53" s="9">
        <v>13</v>
      </c>
      <c r="G53" s="9"/>
      <c r="H53" s="9">
        <v>13</v>
      </c>
      <c r="I53" s="9">
        <v>21</v>
      </c>
      <c r="J53" s="14">
        <f>SUM(C53:I53)</f>
        <v>57</v>
      </c>
    </row>
    <row r="54" spans="1:10" x14ac:dyDescent="0.25">
      <c r="A54" s="43"/>
      <c r="B54" s="10" t="s">
        <v>9</v>
      </c>
      <c r="C54" s="11"/>
      <c r="D54" s="11"/>
      <c r="E54" s="11"/>
      <c r="F54" s="11" t="s">
        <v>37</v>
      </c>
      <c r="G54" s="11"/>
      <c r="H54" s="11" t="s">
        <v>43</v>
      </c>
      <c r="I54" s="11"/>
      <c r="J54" s="15"/>
    </row>
    <row r="55" spans="1:10" x14ac:dyDescent="0.25">
      <c r="A55" s="43"/>
      <c r="B55" s="2"/>
    </row>
    <row r="56" spans="1:10" x14ac:dyDescent="0.25">
      <c r="A56" s="43"/>
      <c r="B56" s="5" t="s">
        <v>22</v>
      </c>
      <c r="C56" s="6" t="s">
        <v>0</v>
      </c>
      <c r="D56" s="6" t="s">
        <v>1</v>
      </c>
      <c r="E56" s="6" t="s">
        <v>2</v>
      </c>
      <c r="F56" s="6" t="s">
        <v>3</v>
      </c>
      <c r="G56" s="6" t="s">
        <v>4</v>
      </c>
      <c r="H56" s="6" t="s">
        <v>5</v>
      </c>
      <c r="I56" s="6" t="s">
        <v>6</v>
      </c>
      <c r="J56" s="7" t="s">
        <v>10</v>
      </c>
    </row>
    <row r="57" spans="1:10" x14ac:dyDescent="0.25">
      <c r="A57" s="43"/>
      <c r="B57" s="8" t="s">
        <v>8</v>
      </c>
      <c r="C57" s="9"/>
      <c r="D57" s="9" t="s">
        <v>41</v>
      </c>
      <c r="E57" s="9"/>
      <c r="F57" s="9" t="s">
        <v>11</v>
      </c>
      <c r="G57" s="9"/>
      <c r="H57" s="9"/>
      <c r="I57" s="9" t="s">
        <v>47</v>
      </c>
      <c r="J57" s="14"/>
    </row>
    <row r="58" spans="1:10" x14ac:dyDescent="0.25">
      <c r="A58" s="43"/>
      <c r="B58" s="8" t="s">
        <v>35</v>
      </c>
      <c r="C58" s="9"/>
      <c r="D58" s="9">
        <v>10</v>
      </c>
      <c r="E58" s="9"/>
      <c r="F58" s="9">
        <v>14</v>
      </c>
      <c r="G58" s="9"/>
      <c r="H58" s="9"/>
      <c r="I58" s="9">
        <v>30</v>
      </c>
      <c r="J58" s="14">
        <f>SUM(C58:I58)</f>
        <v>54</v>
      </c>
    </row>
    <row r="59" spans="1:10" x14ac:dyDescent="0.25">
      <c r="A59" s="43"/>
      <c r="B59" s="10" t="s">
        <v>9</v>
      </c>
      <c r="C59" s="11"/>
      <c r="D59" s="11" t="s">
        <v>33</v>
      </c>
      <c r="E59" s="11"/>
      <c r="F59" s="11" t="s">
        <v>38</v>
      </c>
      <c r="G59" s="11"/>
      <c r="H59" s="11"/>
      <c r="I59" s="11"/>
      <c r="J59" s="15"/>
    </row>
    <row r="60" spans="1:10" x14ac:dyDescent="0.25">
      <c r="B60" s="2"/>
    </row>
    <row r="61" spans="1:10" x14ac:dyDescent="0.25">
      <c r="A61" s="43" t="s">
        <v>53</v>
      </c>
      <c r="B61" s="5" t="s">
        <v>23</v>
      </c>
      <c r="C61" s="6" t="s">
        <v>0</v>
      </c>
      <c r="D61" s="6" t="s">
        <v>1</v>
      </c>
      <c r="E61" s="6" t="s">
        <v>2</v>
      </c>
      <c r="F61" s="6" t="s">
        <v>3</v>
      </c>
      <c r="G61" s="6" t="s">
        <v>4</v>
      </c>
      <c r="H61" s="6" t="s">
        <v>5</v>
      </c>
      <c r="I61" s="6" t="s">
        <v>6</v>
      </c>
      <c r="J61" s="7" t="s">
        <v>10</v>
      </c>
    </row>
    <row r="62" spans="1:10" x14ac:dyDescent="0.25">
      <c r="A62" s="43"/>
      <c r="B62" s="8" t="s">
        <v>8</v>
      </c>
      <c r="C62" s="9"/>
      <c r="D62" s="9" t="s">
        <v>36</v>
      </c>
      <c r="E62" s="9"/>
      <c r="F62" s="9" t="s">
        <v>31</v>
      </c>
      <c r="G62" s="9"/>
      <c r="H62" s="9" t="s">
        <v>63</v>
      </c>
      <c r="I62" s="9" t="s">
        <v>47</v>
      </c>
      <c r="J62" s="14"/>
    </row>
    <row r="63" spans="1:10" x14ac:dyDescent="0.25">
      <c r="A63" s="43"/>
      <c r="B63" s="8" t="s">
        <v>35</v>
      </c>
      <c r="C63" s="9"/>
      <c r="D63" s="9">
        <v>9</v>
      </c>
      <c r="E63" s="9"/>
      <c r="F63" s="9">
        <v>10</v>
      </c>
      <c r="G63" s="9"/>
      <c r="H63" s="9">
        <v>15</v>
      </c>
      <c r="I63" s="9">
        <v>26</v>
      </c>
      <c r="J63" s="14">
        <f>SUM(C63:I63)</f>
        <v>60</v>
      </c>
    </row>
    <row r="64" spans="1:10" x14ac:dyDescent="0.25">
      <c r="A64" s="43"/>
      <c r="B64" s="10" t="s">
        <v>9</v>
      </c>
      <c r="C64" s="11"/>
      <c r="D64" s="11" t="s">
        <v>56</v>
      </c>
      <c r="E64" s="11"/>
      <c r="F64" s="11"/>
      <c r="G64" s="11"/>
      <c r="H64" s="11" t="s">
        <v>64</v>
      </c>
      <c r="I64" s="11"/>
      <c r="J64" s="15"/>
    </row>
    <row r="65" spans="1:10" x14ac:dyDescent="0.25">
      <c r="A65" s="43"/>
      <c r="B65" s="2"/>
    </row>
    <row r="66" spans="1:10" x14ac:dyDescent="0.25">
      <c r="A66" s="43"/>
      <c r="B66" s="5" t="s">
        <v>24</v>
      </c>
      <c r="C66" s="6" t="s">
        <v>0</v>
      </c>
      <c r="D66" s="6" t="s">
        <v>1</v>
      </c>
      <c r="E66" s="6" t="s">
        <v>2</v>
      </c>
      <c r="F66" s="6" t="s">
        <v>3</v>
      </c>
      <c r="G66" s="6" t="s">
        <v>4</v>
      </c>
      <c r="H66" s="6" t="s">
        <v>5</v>
      </c>
      <c r="I66" s="6" t="s">
        <v>6</v>
      </c>
      <c r="J66" s="7" t="s">
        <v>10</v>
      </c>
    </row>
    <row r="67" spans="1:10" x14ac:dyDescent="0.25">
      <c r="A67" s="43"/>
      <c r="B67" s="8" t="s">
        <v>8</v>
      </c>
      <c r="C67" s="9"/>
      <c r="D67" s="9" t="s">
        <v>36</v>
      </c>
      <c r="E67" s="9"/>
      <c r="F67" s="9" t="s">
        <v>34</v>
      </c>
      <c r="G67" s="9"/>
      <c r="H67" s="9"/>
      <c r="I67" s="9" t="s">
        <v>46</v>
      </c>
      <c r="J67" s="14"/>
    </row>
    <row r="68" spans="1:10" x14ac:dyDescent="0.25">
      <c r="A68" s="43"/>
      <c r="B68" s="8" t="s">
        <v>35</v>
      </c>
      <c r="C68" s="9"/>
      <c r="D68" s="9">
        <v>14</v>
      </c>
      <c r="E68" s="9"/>
      <c r="F68" s="9">
        <v>19</v>
      </c>
      <c r="G68" s="9"/>
      <c r="H68" s="9"/>
      <c r="I68" s="9">
        <v>26</v>
      </c>
      <c r="J68" s="14">
        <f>SUM(C68:I68)</f>
        <v>59</v>
      </c>
    </row>
    <row r="69" spans="1:10" x14ac:dyDescent="0.25">
      <c r="A69" s="43"/>
      <c r="B69" s="10" t="s">
        <v>9</v>
      </c>
      <c r="C69" s="11"/>
      <c r="D69" s="11" t="s">
        <v>57</v>
      </c>
      <c r="E69" s="11"/>
      <c r="F69" s="11"/>
      <c r="G69" s="11"/>
      <c r="H69" s="11"/>
      <c r="I69" s="11" t="s">
        <v>68</v>
      </c>
      <c r="J69" s="15"/>
    </row>
    <row r="70" spans="1:10" x14ac:dyDescent="0.25">
      <c r="A70" s="43"/>
      <c r="B70" s="2"/>
    </row>
    <row r="71" spans="1:10" x14ac:dyDescent="0.25">
      <c r="A71" s="43"/>
      <c r="B71" s="5" t="s">
        <v>25</v>
      </c>
      <c r="C71" s="6" t="s">
        <v>0</v>
      </c>
      <c r="D71" s="6" t="s">
        <v>1</v>
      </c>
      <c r="E71" s="6" t="s">
        <v>2</v>
      </c>
      <c r="F71" s="6" t="s">
        <v>3</v>
      </c>
      <c r="G71" s="6" t="s">
        <v>4</v>
      </c>
      <c r="H71" s="6" t="s">
        <v>5</v>
      </c>
      <c r="I71" s="6" t="s">
        <v>6</v>
      </c>
      <c r="J71" s="7" t="s">
        <v>10</v>
      </c>
    </row>
    <row r="72" spans="1:10" x14ac:dyDescent="0.25">
      <c r="A72" s="43"/>
      <c r="B72" s="8" t="s">
        <v>8</v>
      </c>
      <c r="C72" s="9"/>
      <c r="D72" s="9" t="s">
        <v>36</v>
      </c>
      <c r="E72" s="9"/>
      <c r="F72" s="9" t="s">
        <v>31</v>
      </c>
      <c r="G72" s="9"/>
      <c r="H72" s="9" t="s">
        <v>63</v>
      </c>
      <c r="I72" s="9" t="s">
        <v>47</v>
      </c>
      <c r="J72" s="14"/>
    </row>
    <row r="73" spans="1:10" x14ac:dyDescent="0.25">
      <c r="A73" s="43"/>
      <c r="B73" s="8" t="s">
        <v>35</v>
      </c>
      <c r="C73" s="9"/>
      <c r="D73" s="9">
        <v>8</v>
      </c>
      <c r="E73" s="9"/>
      <c r="F73" s="9">
        <v>10</v>
      </c>
      <c r="G73" s="9"/>
      <c r="H73" s="9">
        <v>15</v>
      </c>
      <c r="I73" s="9">
        <v>27</v>
      </c>
      <c r="J73" s="14">
        <f>SUM(C73:I73)</f>
        <v>60</v>
      </c>
    </row>
    <row r="74" spans="1:10" x14ac:dyDescent="0.25">
      <c r="A74" s="43"/>
      <c r="B74" s="10" t="s">
        <v>9</v>
      </c>
      <c r="C74" s="11"/>
      <c r="D74" s="11" t="s">
        <v>56</v>
      </c>
      <c r="E74" s="11"/>
      <c r="F74" s="11"/>
      <c r="G74" s="11"/>
      <c r="H74" s="11" t="s">
        <v>64</v>
      </c>
      <c r="I74" s="11"/>
      <c r="J74" s="15"/>
    </row>
    <row r="75" spans="1:10" x14ac:dyDescent="0.25">
      <c r="A75" s="43"/>
      <c r="B75" s="2"/>
    </row>
    <row r="76" spans="1:10" x14ac:dyDescent="0.25">
      <c r="A76" s="43"/>
      <c r="B76" s="5" t="s">
        <v>26</v>
      </c>
      <c r="C76" s="6" t="s">
        <v>0</v>
      </c>
      <c r="D76" s="6" t="s">
        <v>1</v>
      </c>
      <c r="E76" s="6" t="s">
        <v>2</v>
      </c>
      <c r="F76" s="6" t="s">
        <v>3</v>
      </c>
      <c r="G76" s="6" t="s">
        <v>4</v>
      </c>
      <c r="H76" s="6" t="s">
        <v>5</v>
      </c>
      <c r="I76" s="6" t="s">
        <v>6</v>
      </c>
      <c r="J76" s="7" t="s">
        <v>10</v>
      </c>
    </row>
    <row r="77" spans="1:10" x14ac:dyDescent="0.25">
      <c r="A77" s="43"/>
      <c r="B77" s="8" t="s">
        <v>8</v>
      </c>
      <c r="C77" s="9"/>
      <c r="D77" s="9" t="s">
        <v>60</v>
      </c>
      <c r="E77" s="9"/>
      <c r="F77" s="9" t="s">
        <v>36</v>
      </c>
      <c r="G77" s="9"/>
      <c r="H77" s="9"/>
      <c r="I77" s="9" t="s">
        <v>47</v>
      </c>
      <c r="J77" s="14"/>
    </row>
    <row r="78" spans="1:10" x14ac:dyDescent="0.25">
      <c r="A78" s="43"/>
      <c r="B78" s="8" t="s">
        <v>35</v>
      </c>
      <c r="C78" s="9"/>
      <c r="D78" s="9">
        <v>8</v>
      </c>
      <c r="E78" s="9"/>
      <c r="F78" s="9">
        <v>16</v>
      </c>
      <c r="G78" s="9"/>
      <c r="H78" s="9"/>
      <c r="I78" s="9">
        <v>32</v>
      </c>
      <c r="J78" s="14">
        <f>SUM(C78:I78)</f>
        <v>56</v>
      </c>
    </row>
    <row r="79" spans="1:10" x14ac:dyDescent="0.25">
      <c r="A79" s="43"/>
      <c r="B79" s="10" t="s">
        <v>9</v>
      </c>
      <c r="C79" s="11"/>
      <c r="D79" s="11" t="s">
        <v>33</v>
      </c>
      <c r="E79" s="11"/>
      <c r="F79" s="11" t="s">
        <v>58</v>
      </c>
      <c r="G79" s="11"/>
      <c r="H79" s="11"/>
      <c r="I79" s="11"/>
      <c r="J79" s="15"/>
    </row>
    <row r="80" spans="1:10" x14ac:dyDescent="0.25">
      <c r="B80" s="2"/>
    </row>
    <row r="81" spans="1:10" x14ac:dyDescent="0.25">
      <c r="A81" s="43" t="s">
        <v>55</v>
      </c>
      <c r="B81" s="5" t="s">
        <v>27</v>
      </c>
      <c r="C81" s="6" t="s">
        <v>0</v>
      </c>
      <c r="D81" s="6" t="s">
        <v>1</v>
      </c>
      <c r="E81" s="6" t="s">
        <v>2</v>
      </c>
      <c r="F81" s="6" t="s">
        <v>3</v>
      </c>
      <c r="G81" s="6" t="s">
        <v>4</v>
      </c>
      <c r="H81" s="6" t="s">
        <v>5</v>
      </c>
      <c r="I81" s="6" t="s">
        <v>6</v>
      </c>
      <c r="J81" s="7" t="s">
        <v>10</v>
      </c>
    </row>
    <row r="82" spans="1:10" x14ac:dyDescent="0.25">
      <c r="A82" s="43"/>
      <c r="B82" s="8" t="s">
        <v>8</v>
      </c>
      <c r="C82" s="9"/>
      <c r="D82" s="9" t="s">
        <v>36</v>
      </c>
      <c r="E82" s="9"/>
      <c r="F82" s="9" t="s">
        <v>40</v>
      </c>
      <c r="G82" s="9"/>
      <c r="H82" s="9" t="s">
        <v>63</v>
      </c>
      <c r="I82" s="9" t="s">
        <v>47</v>
      </c>
      <c r="J82" s="14"/>
    </row>
    <row r="83" spans="1:10" x14ac:dyDescent="0.25">
      <c r="A83" s="43"/>
      <c r="B83" s="8" t="s">
        <v>35</v>
      </c>
      <c r="C83" s="9"/>
      <c r="D83" s="9">
        <v>8</v>
      </c>
      <c r="E83" s="9"/>
      <c r="F83" s="9">
        <v>10</v>
      </c>
      <c r="G83" s="9"/>
      <c r="H83" s="9">
        <v>16</v>
      </c>
      <c r="I83" s="9">
        <v>26</v>
      </c>
      <c r="J83" s="14">
        <f>SUM(C83:I83)</f>
        <v>60</v>
      </c>
    </row>
    <row r="84" spans="1:10" x14ac:dyDescent="0.25">
      <c r="A84" s="43"/>
      <c r="B84" s="10" t="s">
        <v>9</v>
      </c>
      <c r="C84" s="11"/>
      <c r="D84" s="11" t="s">
        <v>56</v>
      </c>
      <c r="E84" s="11"/>
      <c r="F84" s="11"/>
      <c r="G84" s="11"/>
      <c r="H84" s="11" t="s">
        <v>65</v>
      </c>
      <c r="I84" s="11"/>
      <c r="J84" s="15"/>
    </row>
    <row r="85" spans="1:10" x14ac:dyDescent="0.25">
      <c r="A85" s="43"/>
      <c r="B85" s="2"/>
    </row>
    <row r="86" spans="1:10" x14ac:dyDescent="0.25">
      <c r="A86" s="43"/>
      <c r="B86" s="5" t="s">
        <v>28</v>
      </c>
      <c r="C86" s="6" t="s">
        <v>0</v>
      </c>
      <c r="D86" s="6" t="s">
        <v>1</v>
      </c>
      <c r="E86" s="6" t="s">
        <v>2</v>
      </c>
      <c r="F86" s="6" t="s">
        <v>3</v>
      </c>
      <c r="G86" s="6" t="s">
        <v>4</v>
      </c>
      <c r="H86" s="6" t="s">
        <v>5</v>
      </c>
      <c r="I86" s="6" t="s">
        <v>6</v>
      </c>
      <c r="J86" s="7" t="s">
        <v>10</v>
      </c>
    </row>
    <row r="87" spans="1:10" x14ac:dyDescent="0.25">
      <c r="A87" s="43"/>
      <c r="B87" s="8" t="s">
        <v>8</v>
      </c>
      <c r="C87" s="9"/>
      <c r="D87" s="9" t="s">
        <v>61</v>
      </c>
      <c r="E87" s="9"/>
      <c r="F87" s="9" t="s">
        <v>36</v>
      </c>
      <c r="G87" s="9"/>
      <c r="H87" s="9"/>
      <c r="I87" s="9" t="s">
        <v>34</v>
      </c>
      <c r="J87" s="14"/>
    </row>
    <row r="88" spans="1:10" x14ac:dyDescent="0.25">
      <c r="A88" s="43"/>
      <c r="B88" s="8" t="s">
        <v>35</v>
      </c>
      <c r="C88" s="9"/>
      <c r="D88" s="9">
        <v>8</v>
      </c>
      <c r="E88" s="9"/>
      <c r="F88" s="9">
        <v>13</v>
      </c>
      <c r="G88" s="9"/>
      <c r="H88" s="9"/>
      <c r="I88" s="9">
        <v>17</v>
      </c>
      <c r="J88" s="14">
        <f>SUM(C88:I88)</f>
        <v>38</v>
      </c>
    </row>
    <row r="89" spans="1:10" x14ac:dyDescent="0.25">
      <c r="A89" s="43"/>
      <c r="B89" s="10" t="s">
        <v>9</v>
      </c>
      <c r="C89" s="11"/>
      <c r="D89" s="11" t="s">
        <v>43</v>
      </c>
      <c r="E89" s="11"/>
      <c r="F89" s="11" t="s">
        <v>59</v>
      </c>
      <c r="G89" s="11"/>
      <c r="H89" s="11"/>
      <c r="I89" s="11"/>
      <c r="J89" s="15"/>
    </row>
    <row r="90" spans="1:10" x14ac:dyDescent="0.25">
      <c r="A90" s="43"/>
    </row>
    <row r="91" spans="1:10" x14ac:dyDescent="0.25">
      <c r="A91" s="43"/>
      <c r="B91" s="5" t="s">
        <v>54</v>
      </c>
      <c r="C91" s="6" t="s">
        <v>0</v>
      </c>
      <c r="D91" s="6" t="s">
        <v>1</v>
      </c>
      <c r="E91" s="6" t="s">
        <v>2</v>
      </c>
      <c r="F91" s="6" t="s">
        <v>3</v>
      </c>
      <c r="G91" s="6" t="s">
        <v>4</v>
      </c>
      <c r="H91" s="6" t="s">
        <v>5</v>
      </c>
      <c r="I91" s="6" t="s">
        <v>6</v>
      </c>
      <c r="J91" s="7" t="s">
        <v>10</v>
      </c>
    </row>
    <row r="92" spans="1:10" x14ac:dyDescent="0.25">
      <c r="A92" s="43"/>
      <c r="B92" s="8" t="s">
        <v>8</v>
      </c>
      <c r="C92" s="9"/>
      <c r="D92" s="9" t="s">
        <v>40</v>
      </c>
      <c r="E92" s="9" t="s">
        <v>31</v>
      </c>
      <c r="F92" s="9"/>
      <c r="G92" s="9" t="s">
        <v>60</v>
      </c>
      <c r="H92" s="9"/>
      <c r="I92" s="12" t="s">
        <v>66</v>
      </c>
      <c r="J92" s="14"/>
    </row>
    <row r="93" spans="1:10" x14ac:dyDescent="0.25">
      <c r="A93" s="43"/>
      <c r="B93" s="8" t="s">
        <v>35</v>
      </c>
      <c r="C93" s="9"/>
      <c r="D93" s="9">
        <v>8</v>
      </c>
      <c r="E93" s="9">
        <v>11</v>
      </c>
      <c r="F93" s="9"/>
      <c r="G93" s="9">
        <v>8</v>
      </c>
      <c r="H93" s="9"/>
      <c r="I93" s="12">
        <v>42.2</v>
      </c>
      <c r="J93" s="14">
        <f>SUM(C93:I93)</f>
        <v>69.2</v>
      </c>
    </row>
    <row r="94" spans="1:10" x14ac:dyDescent="0.25">
      <c r="A94" s="43"/>
      <c r="B94" s="10" t="s">
        <v>9</v>
      </c>
      <c r="C94" s="11"/>
      <c r="D94" s="11"/>
      <c r="E94" s="11" t="s">
        <v>62</v>
      </c>
      <c r="F94" s="11"/>
      <c r="G94" s="11" t="s">
        <v>33</v>
      </c>
      <c r="H94" s="11"/>
      <c r="I94" s="13" t="s">
        <v>67</v>
      </c>
      <c r="J94" s="15"/>
    </row>
    <row r="98" spans="2:4" x14ac:dyDescent="0.25">
      <c r="B98" s="17" t="s">
        <v>69</v>
      </c>
      <c r="C98" s="18" t="s">
        <v>70</v>
      </c>
      <c r="D98" s="18" t="s">
        <v>71</v>
      </c>
    </row>
    <row r="99" spans="2:4" x14ac:dyDescent="0.25">
      <c r="B99" s="17">
        <v>-17</v>
      </c>
      <c r="C99" s="18">
        <f>I8</f>
        <v>17</v>
      </c>
      <c r="D99" s="18">
        <f>J8</f>
        <v>41</v>
      </c>
    </row>
    <row r="100" spans="2:4" x14ac:dyDescent="0.25">
      <c r="B100" s="17">
        <v>-16</v>
      </c>
      <c r="C100" s="18">
        <f>I13</f>
        <v>19</v>
      </c>
      <c r="D100" s="18">
        <f>J13</f>
        <v>45</v>
      </c>
    </row>
    <row r="101" spans="2:4" x14ac:dyDescent="0.25">
      <c r="B101" s="17">
        <v>-15</v>
      </c>
      <c r="C101" s="18">
        <f>I18</f>
        <v>20</v>
      </c>
      <c r="D101" s="18">
        <f>J18</f>
        <v>45</v>
      </c>
    </row>
    <row r="102" spans="2:4" x14ac:dyDescent="0.25">
      <c r="B102" s="17">
        <v>-14</v>
      </c>
      <c r="C102" s="18">
        <f>I23</f>
        <v>24</v>
      </c>
      <c r="D102" s="18">
        <f>J23</f>
        <v>50</v>
      </c>
    </row>
    <row r="103" spans="2:4" x14ac:dyDescent="0.25">
      <c r="B103" s="17">
        <v>-13</v>
      </c>
      <c r="C103" s="18">
        <f>I28</f>
        <v>25</v>
      </c>
      <c r="D103" s="18">
        <f>J28</f>
        <v>51</v>
      </c>
    </row>
    <row r="104" spans="2:4" x14ac:dyDescent="0.25">
      <c r="B104" s="17">
        <v>-12</v>
      </c>
      <c r="C104" s="18">
        <f>I33</f>
        <v>19</v>
      </c>
      <c r="D104" s="18">
        <f>J33</f>
        <v>42</v>
      </c>
    </row>
    <row r="105" spans="2:4" x14ac:dyDescent="0.25">
      <c r="B105" s="17">
        <v>-11</v>
      </c>
      <c r="C105" s="18">
        <f>I38</f>
        <v>29</v>
      </c>
      <c r="D105" s="18">
        <f>J38</f>
        <v>57</v>
      </c>
    </row>
    <row r="106" spans="2:4" x14ac:dyDescent="0.25">
      <c r="B106" s="17">
        <v>-10</v>
      </c>
      <c r="C106" s="18">
        <f>I43</f>
        <v>29</v>
      </c>
      <c r="D106" s="18">
        <f>J43</f>
        <v>55</v>
      </c>
    </row>
    <row r="107" spans="2:4" x14ac:dyDescent="0.25">
      <c r="B107" s="17">
        <v>-9</v>
      </c>
      <c r="C107" s="18">
        <f>I48</f>
        <v>24</v>
      </c>
      <c r="D107" s="18">
        <f>J48</f>
        <v>57</v>
      </c>
    </row>
    <row r="108" spans="2:4" x14ac:dyDescent="0.25">
      <c r="B108" s="17">
        <v>-8</v>
      </c>
      <c r="C108" s="18">
        <f>I53</f>
        <v>21</v>
      </c>
      <c r="D108" s="18">
        <f>J53</f>
        <v>57</v>
      </c>
    </row>
    <row r="109" spans="2:4" x14ac:dyDescent="0.25">
      <c r="B109" s="17">
        <v>-7</v>
      </c>
      <c r="C109" s="18">
        <f>I58</f>
        <v>30</v>
      </c>
      <c r="D109" s="18">
        <f>J58</f>
        <v>54</v>
      </c>
    </row>
    <row r="110" spans="2:4" x14ac:dyDescent="0.25">
      <c r="B110" s="17">
        <v>-6</v>
      </c>
      <c r="C110" s="18">
        <f>I63</f>
        <v>26</v>
      </c>
      <c r="D110" s="18">
        <f>J63</f>
        <v>60</v>
      </c>
    </row>
    <row r="111" spans="2:4" x14ac:dyDescent="0.25">
      <c r="B111" s="17">
        <v>-5</v>
      </c>
      <c r="C111" s="18">
        <f>I68</f>
        <v>26</v>
      </c>
      <c r="D111" s="18">
        <f>J68</f>
        <v>59</v>
      </c>
    </row>
    <row r="112" spans="2:4" x14ac:dyDescent="0.25">
      <c r="B112" s="17">
        <v>-4</v>
      </c>
      <c r="C112" s="18">
        <f>I73</f>
        <v>27</v>
      </c>
      <c r="D112" s="18">
        <f>J73</f>
        <v>60</v>
      </c>
    </row>
    <row r="113" spans="2:4" x14ac:dyDescent="0.25">
      <c r="B113" s="17">
        <v>-3</v>
      </c>
      <c r="C113" s="18">
        <f>I78</f>
        <v>32</v>
      </c>
      <c r="D113" s="18">
        <f>J78</f>
        <v>56</v>
      </c>
    </row>
    <row r="114" spans="2:4" x14ac:dyDescent="0.25">
      <c r="B114" s="17">
        <v>-2</v>
      </c>
      <c r="C114" s="18">
        <f>I83</f>
        <v>26</v>
      </c>
      <c r="D114" s="18">
        <f>J83</f>
        <v>60</v>
      </c>
    </row>
    <row r="115" spans="2:4" x14ac:dyDescent="0.25">
      <c r="B115" s="17">
        <v>-1</v>
      </c>
      <c r="C115" s="18">
        <f>I88</f>
        <v>17</v>
      </c>
      <c r="D115" s="18">
        <f>J88</f>
        <v>38</v>
      </c>
    </row>
    <row r="116" spans="2:4" x14ac:dyDescent="0.25">
      <c r="B116" s="17">
        <v>0</v>
      </c>
      <c r="C116" s="18">
        <f>I93</f>
        <v>42.2</v>
      </c>
      <c r="D116" s="18">
        <f>J93</f>
        <v>69.2</v>
      </c>
    </row>
  </sheetData>
  <mergeCells count="5">
    <mergeCell ref="A1:J4"/>
    <mergeCell ref="A6:A34"/>
    <mergeCell ref="A36:A59"/>
    <mergeCell ref="A61:A79"/>
    <mergeCell ref="A81:A94"/>
  </mergeCells>
  <conditionalFormatting sqref="B7:J89">
    <cfRule type="cellIs" dxfId="52" priority="16" operator="equal">
      <formula>"VO2 max"</formula>
    </cfRule>
  </conditionalFormatting>
  <conditionalFormatting sqref="C7:I89">
    <cfRule type="cellIs" dxfId="51" priority="13" operator="equal">
      <formula>"AT-tærskel"</formula>
    </cfRule>
    <cfRule type="cellIs" dxfId="50" priority="14" operator="equal">
      <formula>"Langt løb"</formula>
    </cfRule>
    <cfRule type="cellIs" dxfId="49" priority="15" operator="equal">
      <formula>"Medium lang"</formula>
    </cfRule>
  </conditionalFormatting>
  <conditionalFormatting sqref="C91:I91 C92:F94 H92:I94">
    <cfRule type="cellIs" dxfId="48" priority="10" operator="equal">
      <formula>"AT-tærskel"</formula>
    </cfRule>
    <cfRule type="cellIs" dxfId="47" priority="11" operator="equal">
      <formula>"Langt løb"</formula>
    </cfRule>
    <cfRule type="cellIs" dxfId="46" priority="12" operator="equal">
      <formula>"Maraton tempo"</formula>
    </cfRule>
  </conditionalFormatting>
  <conditionalFormatting sqref="G92:G94">
    <cfRule type="cellIs" dxfId="45" priority="9" operator="equal">
      <formula>"VO2 max"</formula>
    </cfRule>
  </conditionalFormatting>
  <conditionalFormatting sqref="G92:G94">
    <cfRule type="cellIs" dxfId="44" priority="4" operator="equal">
      <formula>"VO2-max"</formula>
    </cfRule>
    <cfRule type="cellIs" dxfId="43" priority="5" operator="equal">
      <formula>"AT-tærskel"</formula>
    </cfRule>
    <cfRule type="cellIs" dxfId="42" priority="6" operator="equal">
      <formula>"Langt løb"</formula>
    </cfRule>
    <cfRule type="cellIs" dxfId="41" priority="7" operator="equal">
      <formula>"Maraton tempo"</formula>
    </cfRule>
    <cfRule type="cellIs" dxfId="40" priority="8" operator="equal">
      <formula>"Medium lang"</formula>
    </cfRule>
  </conditionalFormatting>
  <conditionalFormatting sqref="B6:I94">
    <cfRule type="cellIs" dxfId="39" priority="3" operator="equal">
      <formula>"Konkurrence"</formula>
    </cfRule>
  </conditionalFormatting>
  <conditionalFormatting sqref="C7:I94">
    <cfRule type="cellIs" dxfId="38" priority="2" operator="equal">
      <formula>"Maraton tempo"</formula>
    </cfRule>
  </conditionalFormatting>
  <conditionalFormatting sqref="J1:J1048576">
    <cfRule type="dataBar" priority="1">
      <dataBar>
        <cfvo type="min"/>
        <cfvo type="max"/>
        <color rgb="FF638EC6"/>
      </dataBar>
      <extLst>
        <ext xmlns:x14="http://schemas.microsoft.com/office/spreadsheetml/2009/9/main" uri="{B025F937-C7B1-47D3-B67F-A62EFF666E3E}">
          <x14:id>{B7AF38CC-C3AE-43FA-BCC9-EB761D373CD1}</x14:id>
        </ext>
      </extLst>
    </cfRule>
  </conditionalFormatting>
  <pageMargins left="0.7" right="0.7" top="0.75" bottom="0.75" header="0.3" footer="0.3"/>
  <pageSetup paperSize="9" scale="39" orientation="portrait" r:id="rId1"/>
  <drawing r:id="rId2"/>
  <extLst>
    <ext xmlns:x14="http://schemas.microsoft.com/office/spreadsheetml/2009/9/main" uri="{78C0D931-6437-407d-A8EE-F0AAD7539E65}">
      <x14:conditionalFormattings>
        <x14:conditionalFormatting xmlns:xm="http://schemas.microsoft.com/office/excel/2006/main">
          <x14:cfRule type="dataBar" id="{B7AF38CC-C3AE-43FA-BCC9-EB761D373CD1}">
            <x14:dataBar minLength="0" maxLength="100" border="1" negativeBarBorderColorSameAsPositive="0">
              <x14:cfvo type="autoMin"/>
              <x14:cfvo type="autoMax"/>
              <x14:borderColor rgb="FF638EC6"/>
              <x14:negativeFillColor rgb="FFFF0000"/>
              <x14:negativeBorderColor rgb="FFFF0000"/>
              <x14:axisColor rgb="FF000000"/>
            </x14:dataBar>
          </x14:cfRule>
          <xm:sqref>J1:J1048576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zoomScale="60" zoomScaleNormal="60" workbookViewId="0">
      <selection sqref="J3"/>
    </sheetView>
  </sheetViews>
  <sheetFormatPr defaultRowHeight="15" x14ac:dyDescent="0.25"/>
  <cols>
    <col min="2" max="2" width="12.140625" style="1" customWidth="1"/>
    <col min="3" max="9" width="24.140625" style="3" customWidth="1"/>
    <col min="10" max="10" width="24.140625" style="16" customWidth="1"/>
  </cols>
  <sheetData>
    <row r="1" spans="1:10" x14ac:dyDescent="0.25">
      <c r="A1" s="42" t="s">
        <v>72</v>
      </c>
      <c r="B1" s="42"/>
      <c r="C1" s="42"/>
      <c r="D1" s="42"/>
      <c r="E1" s="42"/>
      <c r="F1" s="42"/>
      <c r="G1" s="42"/>
      <c r="H1" s="42"/>
      <c r="I1" s="42"/>
      <c r="J1" s="42"/>
    </row>
    <row r="2" spans="1:10" x14ac:dyDescent="0.25">
      <c r="A2" s="42"/>
      <c r="B2" s="42"/>
      <c r="C2" s="42"/>
      <c r="D2" s="42"/>
      <c r="E2" s="42"/>
      <c r="F2" s="42"/>
      <c r="G2" s="42"/>
      <c r="H2" s="42"/>
      <c r="I2" s="42"/>
      <c r="J2" s="42"/>
    </row>
    <row r="3" spans="1:10" x14ac:dyDescent="0.25">
      <c r="A3" s="42"/>
      <c r="B3" s="42"/>
      <c r="C3" s="42"/>
      <c r="D3" s="42"/>
      <c r="E3" s="42"/>
      <c r="F3" s="42"/>
      <c r="G3" s="42"/>
      <c r="H3" s="42"/>
      <c r="I3" s="42"/>
      <c r="J3" s="42"/>
    </row>
    <row r="4" spans="1:10" x14ac:dyDescent="0.25">
      <c r="A4" s="42"/>
      <c r="B4" s="42"/>
      <c r="C4" s="42"/>
      <c r="D4" s="42"/>
      <c r="E4" s="42"/>
      <c r="F4" s="42"/>
      <c r="G4" s="42"/>
      <c r="H4" s="42"/>
      <c r="I4" s="42"/>
      <c r="J4" s="42"/>
    </row>
    <row r="5" spans="1:10" s="20" customFormat="1" ht="8.25" customHeight="1" x14ac:dyDescent="0.25">
      <c r="A5" s="19"/>
      <c r="B5" s="19"/>
      <c r="C5" s="19"/>
      <c r="D5" s="19"/>
      <c r="E5" s="19"/>
      <c r="F5" s="19"/>
      <c r="G5" s="19"/>
      <c r="H5" s="19"/>
      <c r="I5" s="19"/>
      <c r="J5" s="19"/>
    </row>
    <row r="6" spans="1:10" s="4" customFormat="1" x14ac:dyDescent="0.25">
      <c r="A6" s="43" t="s">
        <v>51</v>
      </c>
      <c r="B6" s="5" t="s">
        <v>7</v>
      </c>
      <c r="C6" s="6" t="s">
        <v>0</v>
      </c>
      <c r="D6" s="6" t="s">
        <v>1</v>
      </c>
      <c r="E6" s="6" t="s">
        <v>2</v>
      </c>
      <c r="F6" s="6" t="s">
        <v>3</v>
      </c>
      <c r="G6" s="6" t="s">
        <v>4</v>
      </c>
      <c r="H6" s="6" t="s">
        <v>5</v>
      </c>
      <c r="I6" s="6" t="s">
        <v>6</v>
      </c>
      <c r="J6" s="7" t="s">
        <v>10</v>
      </c>
    </row>
    <row r="7" spans="1:10" ht="19.5" customHeight="1" x14ac:dyDescent="0.25">
      <c r="A7" s="43"/>
      <c r="B7" s="8" t="s">
        <v>8</v>
      </c>
      <c r="C7" s="9"/>
      <c r="D7" s="9" t="s">
        <v>11</v>
      </c>
      <c r="E7" s="9"/>
      <c r="F7" s="9" t="s">
        <v>31</v>
      </c>
      <c r="G7" s="9"/>
      <c r="H7" s="9" t="s">
        <v>40</v>
      </c>
      <c r="I7" s="9" t="s">
        <v>34</v>
      </c>
      <c r="J7" s="14"/>
    </row>
    <row r="8" spans="1:10" x14ac:dyDescent="0.25">
      <c r="A8" s="43"/>
      <c r="B8" s="8" t="s">
        <v>35</v>
      </c>
      <c r="C8" s="9"/>
      <c r="D8" s="9">
        <v>13</v>
      </c>
      <c r="E8" s="9"/>
      <c r="F8" s="9">
        <v>14</v>
      </c>
      <c r="G8" s="9"/>
      <c r="H8" s="9">
        <v>6</v>
      </c>
      <c r="I8" s="9">
        <v>19</v>
      </c>
      <c r="J8" s="14">
        <f>SUM(C8:I8)</f>
        <v>52</v>
      </c>
    </row>
    <row r="9" spans="1:10" x14ac:dyDescent="0.25">
      <c r="A9" s="43"/>
      <c r="B9" s="10" t="s">
        <v>9</v>
      </c>
      <c r="C9" s="11"/>
      <c r="D9" s="11" t="s">
        <v>12</v>
      </c>
      <c r="E9" s="11"/>
      <c r="F9" s="11"/>
      <c r="G9" s="11"/>
      <c r="H9" s="11"/>
      <c r="I9" s="11"/>
      <c r="J9" s="15"/>
    </row>
    <row r="10" spans="1:10" x14ac:dyDescent="0.25">
      <c r="A10" s="43"/>
      <c r="B10" s="2"/>
    </row>
    <row r="11" spans="1:10" s="4" customFormat="1" x14ac:dyDescent="0.25">
      <c r="A11" s="43"/>
      <c r="B11" s="5" t="s">
        <v>13</v>
      </c>
      <c r="C11" s="6" t="s">
        <v>0</v>
      </c>
      <c r="D11" s="6" t="s">
        <v>1</v>
      </c>
      <c r="E11" s="6" t="s">
        <v>2</v>
      </c>
      <c r="F11" s="6" t="s">
        <v>3</v>
      </c>
      <c r="G11" s="6" t="s">
        <v>4</v>
      </c>
      <c r="H11" s="6" t="s">
        <v>5</v>
      </c>
      <c r="I11" s="6" t="s">
        <v>6</v>
      </c>
      <c r="J11" s="7" t="s">
        <v>10</v>
      </c>
    </row>
    <row r="12" spans="1:10" x14ac:dyDescent="0.25">
      <c r="A12" s="43"/>
      <c r="B12" s="8" t="s">
        <v>8</v>
      </c>
      <c r="C12" s="9"/>
      <c r="D12" s="9" t="s">
        <v>29</v>
      </c>
      <c r="E12" s="9"/>
      <c r="F12" s="9" t="s">
        <v>31</v>
      </c>
      <c r="G12" s="9"/>
      <c r="H12" s="9" t="s">
        <v>40</v>
      </c>
      <c r="I12" s="9" t="s">
        <v>46</v>
      </c>
      <c r="J12" s="14"/>
    </row>
    <row r="13" spans="1:10" x14ac:dyDescent="0.25">
      <c r="A13" s="43"/>
      <c r="B13" s="8" t="s">
        <v>35</v>
      </c>
      <c r="C13" s="9"/>
      <c r="D13" s="9">
        <v>13</v>
      </c>
      <c r="E13" s="9"/>
      <c r="F13" s="9">
        <v>16</v>
      </c>
      <c r="G13" s="9"/>
      <c r="H13" s="9">
        <v>6</v>
      </c>
      <c r="I13" s="9">
        <v>21</v>
      </c>
      <c r="J13" s="14">
        <f>SUM(C13:I13)</f>
        <v>56</v>
      </c>
    </row>
    <row r="14" spans="1:10" x14ac:dyDescent="0.25">
      <c r="A14" s="43"/>
      <c r="B14" s="10" t="s">
        <v>9</v>
      </c>
      <c r="C14" s="11"/>
      <c r="D14" s="11" t="s">
        <v>30</v>
      </c>
      <c r="E14" s="11"/>
      <c r="F14" s="11"/>
      <c r="G14" s="11"/>
      <c r="H14" s="11"/>
      <c r="I14" s="11" t="s">
        <v>48</v>
      </c>
      <c r="J14" s="15"/>
    </row>
    <row r="15" spans="1:10" x14ac:dyDescent="0.25">
      <c r="A15" s="43"/>
      <c r="B15" s="2"/>
    </row>
    <row r="16" spans="1:10" x14ac:dyDescent="0.25">
      <c r="A16" s="43"/>
      <c r="B16" s="5" t="s">
        <v>14</v>
      </c>
      <c r="C16" s="6" t="s">
        <v>0</v>
      </c>
      <c r="D16" s="6" t="s">
        <v>1</v>
      </c>
      <c r="E16" s="6" t="s">
        <v>2</v>
      </c>
      <c r="F16" s="6" t="s">
        <v>3</v>
      </c>
      <c r="G16" s="6" t="s">
        <v>4</v>
      </c>
      <c r="H16" s="6" t="s">
        <v>5</v>
      </c>
      <c r="I16" s="6" t="s">
        <v>6</v>
      </c>
      <c r="J16" s="7" t="s">
        <v>10</v>
      </c>
    </row>
    <row r="17" spans="1:10" x14ac:dyDescent="0.25">
      <c r="A17" s="43"/>
      <c r="B17" s="8" t="s">
        <v>8</v>
      </c>
      <c r="C17" s="9"/>
      <c r="D17" s="9" t="s">
        <v>31</v>
      </c>
      <c r="E17" s="9" t="s">
        <v>40</v>
      </c>
      <c r="F17" s="9" t="s">
        <v>11</v>
      </c>
      <c r="G17" s="9"/>
      <c r="H17" s="9" t="s">
        <v>40</v>
      </c>
      <c r="I17" s="9" t="s">
        <v>34</v>
      </c>
      <c r="J17" s="14"/>
    </row>
    <row r="18" spans="1:10" x14ac:dyDescent="0.25">
      <c r="A18" s="43"/>
      <c r="B18" s="8" t="s">
        <v>35</v>
      </c>
      <c r="C18" s="9"/>
      <c r="D18" s="9">
        <v>16</v>
      </c>
      <c r="E18" s="9">
        <v>6</v>
      </c>
      <c r="F18" s="9">
        <v>13</v>
      </c>
      <c r="G18" s="9"/>
      <c r="H18" s="9">
        <v>6</v>
      </c>
      <c r="I18" s="9">
        <v>23</v>
      </c>
      <c r="J18" s="14">
        <f>SUM(C18:I18)</f>
        <v>64</v>
      </c>
    </row>
    <row r="19" spans="1:10" x14ac:dyDescent="0.25">
      <c r="A19" s="43"/>
      <c r="B19" s="10" t="s">
        <v>9</v>
      </c>
      <c r="C19" s="11"/>
      <c r="D19" s="11"/>
      <c r="E19" s="11"/>
      <c r="F19" s="11" t="s">
        <v>39</v>
      </c>
      <c r="G19" s="11"/>
      <c r="H19" s="11"/>
      <c r="I19" s="11"/>
      <c r="J19" s="15"/>
    </row>
    <row r="20" spans="1:10" x14ac:dyDescent="0.25">
      <c r="A20" s="43"/>
      <c r="B20" s="2"/>
    </row>
    <row r="21" spans="1:10" x14ac:dyDescent="0.25">
      <c r="A21" s="43"/>
      <c r="B21" s="5" t="s">
        <v>15</v>
      </c>
      <c r="C21" s="6" t="s">
        <v>0</v>
      </c>
      <c r="D21" s="6" t="s">
        <v>1</v>
      </c>
      <c r="E21" s="6" t="s">
        <v>2</v>
      </c>
      <c r="F21" s="6" t="s">
        <v>3</v>
      </c>
      <c r="G21" s="6" t="s">
        <v>4</v>
      </c>
      <c r="H21" s="6" t="s">
        <v>5</v>
      </c>
      <c r="I21" s="6" t="s">
        <v>6</v>
      </c>
      <c r="J21" s="7" t="s">
        <v>10</v>
      </c>
    </row>
    <row r="22" spans="1:10" x14ac:dyDescent="0.25">
      <c r="A22" s="43"/>
      <c r="B22" s="8" t="s">
        <v>8</v>
      </c>
      <c r="C22" s="9"/>
      <c r="D22" s="9" t="s">
        <v>29</v>
      </c>
      <c r="E22" s="9" t="s">
        <v>40</v>
      </c>
      <c r="F22" s="9" t="s">
        <v>31</v>
      </c>
      <c r="G22" s="9"/>
      <c r="H22" s="9" t="s">
        <v>40</v>
      </c>
      <c r="I22" s="9" t="s">
        <v>34</v>
      </c>
      <c r="J22" s="14"/>
    </row>
    <row r="23" spans="1:10" x14ac:dyDescent="0.25">
      <c r="A23" s="43"/>
      <c r="B23" s="8" t="s">
        <v>35</v>
      </c>
      <c r="C23" s="9"/>
      <c r="D23" s="9">
        <v>13</v>
      </c>
      <c r="E23" s="9">
        <v>8</v>
      </c>
      <c r="F23" s="9">
        <v>16</v>
      </c>
      <c r="G23" s="9"/>
      <c r="H23" s="9">
        <v>6</v>
      </c>
      <c r="I23" s="9">
        <v>24</v>
      </c>
      <c r="J23" s="14">
        <f>SUM(C23:I23)</f>
        <v>67</v>
      </c>
    </row>
    <row r="24" spans="1:10" x14ac:dyDescent="0.25">
      <c r="A24" s="43"/>
      <c r="B24" s="10" t="s">
        <v>9</v>
      </c>
      <c r="C24" s="11"/>
      <c r="D24" s="11" t="s">
        <v>30</v>
      </c>
      <c r="E24" s="11"/>
      <c r="F24" s="11"/>
      <c r="G24" s="11"/>
      <c r="H24" s="11"/>
      <c r="I24" s="11"/>
      <c r="J24" s="15"/>
    </row>
    <row r="25" spans="1:10" x14ac:dyDescent="0.25">
      <c r="A25" s="43"/>
      <c r="B25" s="2"/>
    </row>
    <row r="26" spans="1:10" x14ac:dyDescent="0.25">
      <c r="A26" s="43"/>
      <c r="B26" s="5" t="s">
        <v>16</v>
      </c>
      <c r="C26" s="6" t="s">
        <v>0</v>
      </c>
      <c r="D26" s="6" t="s">
        <v>1</v>
      </c>
      <c r="E26" s="6" t="s">
        <v>2</v>
      </c>
      <c r="F26" s="6" t="s">
        <v>3</v>
      </c>
      <c r="G26" s="6" t="s">
        <v>4</v>
      </c>
      <c r="H26" s="6" t="s">
        <v>5</v>
      </c>
      <c r="I26" s="6" t="s">
        <v>6</v>
      </c>
      <c r="J26" s="7" t="s">
        <v>10</v>
      </c>
    </row>
    <row r="27" spans="1:10" x14ac:dyDescent="0.25">
      <c r="A27" s="43"/>
      <c r="B27" s="8" t="s">
        <v>8</v>
      </c>
      <c r="C27" s="9"/>
      <c r="D27" s="9" t="s">
        <v>11</v>
      </c>
      <c r="E27" s="9" t="s">
        <v>40</v>
      </c>
      <c r="F27" s="9" t="s">
        <v>31</v>
      </c>
      <c r="G27" s="9"/>
      <c r="H27" s="9" t="s">
        <v>40</v>
      </c>
      <c r="I27" s="9" t="s">
        <v>46</v>
      </c>
      <c r="J27" s="14"/>
    </row>
    <row r="28" spans="1:10" x14ac:dyDescent="0.25">
      <c r="A28" s="43"/>
      <c r="B28" s="8" t="s">
        <v>35</v>
      </c>
      <c r="C28" s="9"/>
      <c r="D28" s="9">
        <v>14</v>
      </c>
      <c r="E28" s="9">
        <v>8</v>
      </c>
      <c r="F28" s="9">
        <v>16</v>
      </c>
      <c r="G28" s="9"/>
      <c r="H28" s="9">
        <v>6</v>
      </c>
      <c r="I28" s="9">
        <v>26</v>
      </c>
      <c r="J28" s="14">
        <f>SUM(C28:I28)</f>
        <v>70</v>
      </c>
    </row>
    <row r="29" spans="1:10" x14ac:dyDescent="0.25">
      <c r="A29" s="43"/>
      <c r="B29" s="10" t="s">
        <v>9</v>
      </c>
      <c r="C29" s="11"/>
      <c r="D29" s="11" t="s">
        <v>32</v>
      </c>
      <c r="E29" s="11"/>
      <c r="F29" s="11"/>
      <c r="G29" s="11"/>
      <c r="H29" s="11"/>
      <c r="I29" s="11" t="s">
        <v>49</v>
      </c>
      <c r="J29" s="15"/>
    </row>
    <row r="30" spans="1:10" x14ac:dyDescent="0.25">
      <c r="A30" s="43"/>
      <c r="B30" s="2"/>
    </row>
    <row r="31" spans="1:10" x14ac:dyDescent="0.25">
      <c r="A31" s="43"/>
      <c r="B31" s="5" t="s">
        <v>17</v>
      </c>
      <c r="C31" s="6" t="s">
        <v>0</v>
      </c>
      <c r="D31" s="6" t="s">
        <v>1</v>
      </c>
      <c r="E31" s="6" t="s">
        <v>2</v>
      </c>
      <c r="F31" s="6" t="s">
        <v>3</v>
      </c>
      <c r="G31" s="6" t="s">
        <v>4</v>
      </c>
      <c r="H31" s="6" t="s">
        <v>5</v>
      </c>
      <c r="I31" s="6" t="s">
        <v>6</v>
      </c>
      <c r="J31" s="7" t="s">
        <v>10</v>
      </c>
    </row>
    <row r="32" spans="1:10" x14ac:dyDescent="0.25">
      <c r="A32" s="43"/>
      <c r="B32" s="8" t="s">
        <v>8</v>
      </c>
      <c r="C32" s="9"/>
      <c r="D32" s="9" t="s">
        <v>29</v>
      </c>
      <c r="E32" s="9" t="s">
        <v>40</v>
      </c>
      <c r="F32" s="9" t="s">
        <v>31</v>
      </c>
      <c r="G32" s="9"/>
      <c r="H32" s="9" t="s">
        <v>40</v>
      </c>
      <c r="I32" s="9" t="s">
        <v>34</v>
      </c>
      <c r="J32" s="14"/>
    </row>
    <row r="33" spans="1:10" x14ac:dyDescent="0.25">
      <c r="A33" s="43"/>
      <c r="B33" s="8" t="s">
        <v>35</v>
      </c>
      <c r="C33" s="9"/>
      <c r="D33" s="9">
        <v>13</v>
      </c>
      <c r="E33" s="9">
        <v>8</v>
      </c>
      <c r="F33" s="9">
        <v>13</v>
      </c>
      <c r="G33" s="9"/>
      <c r="H33" s="9">
        <v>6</v>
      </c>
      <c r="I33" s="9">
        <v>19</v>
      </c>
      <c r="J33" s="14">
        <f>SUM(C33:I33)</f>
        <v>59</v>
      </c>
    </row>
    <row r="34" spans="1:10" x14ac:dyDescent="0.25">
      <c r="A34" s="43"/>
      <c r="B34" s="10" t="s">
        <v>9</v>
      </c>
      <c r="C34" s="11"/>
      <c r="D34" s="11" t="s">
        <v>30</v>
      </c>
      <c r="E34" s="11"/>
      <c r="F34" s="11"/>
      <c r="G34" s="11"/>
      <c r="H34" s="11"/>
      <c r="I34" s="11"/>
      <c r="J34" s="15"/>
    </row>
    <row r="35" spans="1:10" x14ac:dyDescent="0.25">
      <c r="B35" s="2"/>
    </row>
    <row r="36" spans="1:10" x14ac:dyDescent="0.25">
      <c r="A36" s="43" t="s">
        <v>52</v>
      </c>
      <c r="B36" s="5" t="s">
        <v>18</v>
      </c>
      <c r="C36" s="6" t="s">
        <v>0</v>
      </c>
      <c r="D36" s="6" t="s">
        <v>1</v>
      </c>
      <c r="E36" s="6" t="s">
        <v>2</v>
      </c>
      <c r="F36" s="6" t="s">
        <v>3</v>
      </c>
      <c r="G36" s="6" t="s">
        <v>4</v>
      </c>
      <c r="H36" s="6" t="s">
        <v>5</v>
      </c>
      <c r="I36" s="6" t="s">
        <v>6</v>
      </c>
      <c r="J36" s="7" t="s">
        <v>10</v>
      </c>
    </row>
    <row r="37" spans="1:10" x14ac:dyDescent="0.25">
      <c r="A37" s="43"/>
      <c r="B37" s="8" t="s">
        <v>8</v>
      </c>
      <c r="C37" s="9"/>
      <c r="D37" s="9" t="s">
        <v>11</v>
      </c>
      <c r="E37" s="9" t="s">
        <v>40</v>
      </c>
      <c r="F37" s="9" t="s">
        <v>34</v>
      </c>
      <c r="G37" s="9"/>
      <c r="H37" s="9" t="s">
        <v>29</v>
      </c>
      <c r="I37" s="9" t="s">
        <v>47</v>
      </c>
      <c r="J37" s="14"/>
    </row>
    <row r="38" spans="1:10" x14ac:dyDescent="0.25">
      <c r="A38" s="43"/>
      <c r="B38" s="8" t="s">
        <v>35</v>
      </c>
      <c r="C38" s="9"/>
      <c r="D38" s="9">
        <v>14</v>
      </c>
      <c r="E38" s="9">
        <v>6</v>
      </c>
      <c r="F38" s="9">
        <v>18</v>
      </c>
      <c r="G38" s="9"/>
      <c r="H38" s="9">
        <v>11</v>
      </c>
      <c r="I38" s="9">
        <v>29</v>
      </c>
      <c r="J38" s="14">
        <f>SUM(C38:I38)</f>
        <v>78</v>
      </c>
    </row>
    <row r="39" spans="1:10" x14ac:dyDescent="0.25">
      <c r="A39" s="43"/>
      <c r="B39" s="10" t="s">
        <v>9</v>
      </c>
      <c r="C39" s="11"/>
      <c r="D39" s="11" t="s">
        <v>32</v>
      </c>
      <c r="E39" s="11"/>
      <c r="F39" s="11"/>
      <c r="G39" s="11"/>
      <c r="H39" s="11" t="s">
        <v>43</v>
      </c>
      <c r="I39" s="11"/>
      <c r="J39" s="15"/>
    </row>
    <row r="40" spans="1:10" x14ac:dyDescent="0.25">
      <c r="A40" s="43"/>
      <c r="B40" s="2"/>
    </row>
    <row r="41" spans="1:10" x14ac:dyDescent="0.25">
      <c r="A41" s="43"/>
      <c r="B41" s="5" t="s">
        <v>19</v>
      </c>
      <c r="C41" s="6" t="s">
        <v>0</v>
      </c>
      <c r="D41" s="6" t="s">
        <v>1</v>
      </c>
      <c r="E41" s="6" t="s">
        <v>2</v>
      </c>
      <c r="F41" s="6" t="s">
        <v>3</v>
      </c>
      <c r="G41" s="6" t="s">
        <v>4</v>
      </c>
      <c r="H41" s="6" t="s">
        <v>5</v>
      </c>
      <c r="I41" s="6" t="s">
        <v>6</v>
      </c>
      <c r="J41" s="7" t="s">
        <v>10</v>
      </c>
    </row>
    <row r="42" spans="1:10" x14ac:dyDescent="0.25">
      <c r="A42" s="43"/>
      <c r="B42" s="8" t="s">
        <v>8</v>
      </c>
      <c r="C42" s="9"/>
      <c r="D42" s="9" t="s">
        <v>41</v>
      </c>
      <c r="E42" s="9" t="s">
        <v>34</v>
      </c>
      <c r="F42" s="9"/>
      <c r="G42" s="9" t="s">
        <v>11</v>
      </c>
      <c r="H42" s="9" t="s">
        <v>40</v>
      </c>
      <c r="I42" s="9" t="s">
        <v>47</v>
      </c>
      <c r="J42" s="14"/>
    </row>
    <row r="43" spans="1:10" x14ac:dyDescent="0.25">
      <c r="A43" s="43"/>
      <c r="B43" s="8" t="s">
        <v>35</v>
      </c>
      <c r="C43" s="9"/>
      <c r="D43" s="9">
        <v>11</v>
      </c>
      <c r="E43" s="9">
        <v>19</v>
      </c>
      <c r="F43" s="9"/>
      <c r="G43" s="9">
        <v>16</v>
      </c>
      <c r="H43" s="9">
        <v>8</v>
      </c>
      <c r="I43" s="9">
        <v>32</v>
      </c>
      <c r="J43" s="14">
        <f>SUM(C43:I43)</f>
        <v>86</v>
      </c>
    </row>
    <row r="44" spans="1:10" x14ac:dyDescent="0.25">
      <c r="A44" s="43"/>
      <c r="B44" s="10" t="s">
        <v>9</v>
      </c>
      <c r="C44" s="11"/>
      <c r="D44" s="11" t="s">
        <v>33</v>
      </c>
      <c r="E44" s="11"/>
      <c r="F44" s="11"/>
      <c r="G44" s="11" t="s">
        <v>42</v>
      </c>
      <c r="H44" s="11"/>
      <c r="I44" s="11"/>
      <c r="J44" s="15"/>
    </row>
    <row r="45" spans="1:10" x14ac:dyDescent="0.25">
      <c r="A45" s="43"/>
      <c r="B45" s="2"/>
    </row>
    <row r="46" spans="1:10" x14ac:dyDescent="0.25">
      <c r="A46" s="43"/>
      <c r="B46" s="5" t="s">
        <v>20</v>
      </c>
      <c r="C46" s="6" t="s">
        <v>0</v>
      </c>
      <c r="D46" s="6" t="s">
        <v>1</v>
      </c>
      <c r="E46" s="6" t="s">
        <v>2</v>
      </c>
      <c r="F46" s="6" t="s">
        <v>3</v>
      </c>
      <c r="G46" s="6" t="s">
        <v>4</v>
      </c>
      <c r="H46" s="6" t="s">
        <v>5</v>
      </c>
      <c r="I46" s="6" t="s">
        <v>6</v>
      </c>
      <c r="J46" s="7" t="s">
        <v>10</v>
      </c>
    </row>
    <row r="47" spans="1:10" x14ac:dyDescent="0.25">
      <c r="A47" s="43"/>
      <c r="B47" s="8" t="s">
        <v>8</v>
      </c>
      <c r="C47" s="9"/>
      <c r="D47" s="9" t="s">
        <v>40</v>
      </c>
      <c r="E47" s="9" t="s">
        <v>34</v>
      </c>
      <c r="F47" s="9" t="s">
        <v>40</v>
      </c>
      <c r="G47" s="9"/>
      <c r="H47" s="9" t="s">
        <v>44</v>
      </c>
      <c r="I47" s="9" t="s">
        <v>46</v>
      </c>
      <c r="J47" s="14"/>
    </row>
    <row r="48" spans="1:10" x14ac:dyDescent="0.25">
      <c r="A48" s="43"/>
      <c r="B48" s="8" t="s">
        <v>35</v>
      </c>
      <c r="C48" s="9"/>
      <c r="D48" s="9">
        <v>10</v>
      </c>
      <c r="E48" s="9">
        <v>23</v>
      </c>
      <c r="F48" s="9">
        <v>10</v>
      </c>
      <c r="G48" s="9"/>
      <c r="H48" s="9">
        <v>10</v>
      </c>
      <c r="I48" s="9">
        <v>26</v>
      </c>
      <c r="J48" s="14">
        <f>SUM(C48:I48)</f>
        <v>79</v>
      </c>
    </row>
    <row r="49" spans="1:10" x14ac:dyDescent="0.25">
      <c r="A49" s="43"/>
      <c r="B49" s="10" t="s">
        <v>9</v>
      </c>
      <c r="C49" s="11"/>
      <c r="D49" s="11"/>
      <c r="E49" s="11"/>
      <c r="F49" s="11"/>
      <c r="G49" s="11"/>
      <c r="H49" s="11" t="s">
        <v>33</v>
      </c>
      <c r="I49" s="11" t="s">
        <v>50</v>
      </c>
      <c r="J49" s="15"/>
    </row>
    <row r="50" spans="1:10" x14ac:dyDescent="0.25">
      <c r="A50" s="43"/>
      <c r="B50" s="2"/>
    </row>
    <row r="51" spans="1:10" x14ac:dyDescent="0.25">
      <c r="A51" s="43"/>
      <c r="B51" s="5" t="s">
        <v>21</v>
      </c>
      <c r="C51" s="6" t="s">
        <v>0</v>
      </c>
      <c r="D51" s="6" t="s">
        <v>1</v>
      </c>
      <c r="E51" s="6" t="s">
        <v>2</v>
      </c>
      <c r="F51" s="6" t="s">
        <v>3</v>
      </c>
      <c r="G51" s="6" t="s">
        <v>4</v>
      </c>
      <c r="H51" s="6" t="s">
        <v>5</v>
      </c>
      <c r="I51" s="6" t="s">
        <v>6</v>
      </c>
      <c r="J51" s="7" t="s">
        <v>10</v>
      </c>
    </row>
    <row r="52" spans="1:10" x14ac:dyDescent="0.25">
      <c r="A52" s="43"/>
      <c r="B52" s="8" t="s">
        <v>8</v>
      </c>
      <c r="C52" s="9"/>
      <c r="D52" s="9" t="s">
        <v>31</v>
      </c>
      <c r="E52" s="9" t="s">
        <v>36</v>
      </c>
      <c r="F52" s="9" t="s">
        <v>40</v>
      </c>
      <c r="G52" s="9"/>
      <c r="H52" s="9" t="s">
        <v>45</v>
      </c>
      <c r="I52" s="9" t="s">
        <v>34</v>
      </c>
      <c r="J52" s="14"/>
    </row>
    <row r="53" spans="1:10" x14ac:dyDescent="0.25">
      <c r="A53" s="43"/>
      <c r="B53" s="8" t="s">
        <v>35</v>
      </c>
      <c r="C53" s="9"/>
      <c r="D53" s="9">
        <v>13</v>
      </c>
      <c r="E53" s="9">
        <v>13</v>
      </c>
      <c r="F53" s="9">
        <v>8</v>
      </c>
      <c r="G53" s="9"/>
      <c r="H53" s="9">
        <v>13</v>
      </c>
      <c r="I53" s="9">
        <v>23</v>
      </c>
      <c r="J53" s="14">
        <f>SUM(C53:I53)</f>
        <v>70</v>
      </c>
    </row>
    <row r="54" spans="1:10" x14ac:dyDescent="0.25">
      <c r="A54" s="43"/>
      <c r="B54" s="10" t="s">
        <v>9</v>
      </c>
      <c r="C54" s="11"/>
      <c r="D54" s="11"/>
      <c r="E54" s="11" t="s">
        <v>37</v>
      </c>
      <c r="F54" s="11"/>
      <c r="G54" s="11"/>
      <c r="H54" s="11" t="s">
        <v>43</v>
      </c>
      <c r="I54" s="11"/>
      <c r="J54" s="15"/>
    </row>
    <row r="55" spans="1:10" x14ac:dyDescent="0.25">
      <c r="A55" s="43"/>
      <c r="B55" s="2"/>
    </row>
    <row r="56" spans="1:10" x14ac:dyDescent="0.25">
      <c r="A56" s="43"/>
      <c r="B56" s="5" t="s">
        <v>22</v>
      </c>
      <c r="C56" s="6" t="s">
        <v>0</v>
      </c>
      <c r="D56" s="6" t="s">
        <v>1</v>
      </c>
      <c r="E56" s="6" t="s">
        <v>2</v>
      </c>
      <c r="F56" s="6" t="s">
        <v>3</v>
      </c>
      <c r="G56" s="6" t="s">
        <v>4</v>
      </c>
      <c r="H56" s="6" t="s">
        <v>5</v>
      </c>
      <c r="I56" s="6" t="s">
        <v>6</v>
      </c>
      <c r="J56" s="7" t="s">
        <v>10</v>
      </c>
    </row>
    <row r="57" spans="1:10" x14ac:dyDescent="0.25">
      <c r="A57" s="43"/>
      <c r="B57" s="8" t="s">
        <v>8</v>
      </c>
      <c r="C57" s="9"/>
      <c r="D57" s="9" t="s">
        <v>41</v>
      </c>
      <c r="E57" s="9" t="s">
        <v>11</v>
      </c>
      <c r="F57" s="9"/>
      <c r="G57" s="9" t="s">
        <v>34</v>
      </c>
      <c r="H57" s="9" t="s">
        <v>40</v>
      </c>
      <c r="I57" s="9" t="s">
        <v>47</v>
      </c>
      <c r="J57" s="14"/>
    </row>
    <row r="58" spans="1:10" x14ac:dyDescent="0.25">
      <c r="A58" s="43"/>
      <c r="B58" s="8" t="s">
        <v>35</v>
      </c>
      <c r="C58" s="9"/>
      <c r="D58" s="9">
        <v>11</v>
      </c>
      <c r="E58" s="9">
        <v>18</v>
      </c>
      <c r="F58" s="9"/>
      <c r="G58" s="9">
        <v>19</v>
      </c>
      <c r="H58" s="9">
        <v>8</v>
      </c>
      <c r="I58" s="9">
        <v>32</v>
      </c>
      <c r="J58" s="14">
        <f>SUM(C58:I58)</f>
        <v>88</v>
      </c>
    </row>
    <row r="59" spans="1:10" x14ac:dyDescent="0.25">
      <c r="A59" s="43"/>
      <c r="B59" s="10" t="s">
        <v>9</v>
      </c>
      <c r="C59" s="11"/>
      <c r="D59" s="11" t="s">
        <v>33</v>
      </c>
      <c r="E59" s="11" t="s">
        <v>38</v>
      </c>
      <c r="F59" s="11"/>
      <c r="G59" s="11"/>
      <c r="H59" s="11"/>
      <c r="I59" s="11"/>
      <c r="J59" s="15"/>
    </row>
    <row r="60" spans="1:10" x14ac:dyDescent="0.25">
      <c r="B60" s="2"/>
    </row>
    <row r="61" spans="1:10" x14ac:dyDescent="0.25">
      <c r="A61" s="43" t="s">
        <v>53</v>
      </c>
      <c r="B61" s="5" t="s">
        <v>23</v>
      </c>
      <c r="C61" s="6" t="s">
        <v>0</v>
      </c>
      <c r="D61" s="6" t="s">
        <v>1</v>
      </c>
      <c r="E61" s="6" t="s">
        <v>2</v>
      </c>
      <c r="F61" s="6" t="s">
        <v>3</v>
      </c>
      <c r="G61" s="6" t="s">
        <v>4</v>
      </c>
      <c r="H61" s="6" t="s">
        <v>5</v>
      </c>
      <c r="I61" s="6" t="s">
        <v>6</v>
      </c>
      <c r="J61" s="7" t="s">
        <v>10</v>
      </c>
    </row>
    <row r="62" spans="1:10" x14ac:dyDescent="0.25">
      <c r="A62" s="43"/>
      <c r="B62" s="8" t="s">
        <v>8</v>
      </c>
      <c r="C62" s="9"/>
      <c r="D62" s="9" t="s">
        <v>36</v>
      </c>
      <c r="E62" s="9" t="s">
        <v>34</v>
      </c>
      <c r="F62" s="9"/>
      <c r="G62" s="9" t="s">
        <v>60</v>
      </c>
      <c r="H62" s="9" t="s">
        <v>63</v>
      </c>
      <c r="I62" s="9" t="s">
        <v>47</v>
      </c>
      <c r="J62" s="14"/>
    </row>
    <row r="63" spans="1:10" x14ac:dyDescent="0.25">
      <c r="A63" s="43"/>
      <c r="B63" s="8" t="s">
        <v>35</v>
      </c>
      <c r="C63" s="9"/>
      <c r="D63" s="9">
        <v>13</v>
      </c>
      <c r="E63" s="9">
        <v>19</v>
      </c>
      <c r="F63" s="9"/>
      <c r="G63" s="9">
        <v>8</v>
      </c>
      <c r="H63" s="9">
        <v>15</v>
      </c>
      <c r="I63" s="9">
        <v>27</v>
      </c>
      <c r="J63" s="14">
        <f>SUM(C63:I63)</f>
        <v>82</v>
      </c>
    </row>
    <row r="64" spans="1:10" x14ac:dyDescent="0.25">
      <c r="A64" s="43"/>
      <c r="B64" s="10" t="s">
        <v>9</v>
      </c>
      <c r="C64" s="11"/>
      <c r="D64" s="11" t="s">
        <v>56</v>
      </c>
      <c r="E64" s="11"/>
      <c r="F64" s="11"/>
      <c r="G64" s="11" t="s">
        <v>33</v>
      </c>
      <c r="H64" s="11" t="s">
        <v>64</v>
      </c>
      <c r="I64" s="11"/>
      <c r="J64" s="15"/>
    </row>
    <row r="65" spans="1:10" x14ac:dyDescent="0.25">
      <c r="A65" s="43"/>
      <c r="B65" s="2"/>
    </row>
    <row r="66" spans="1:10" x14ac:dyDescent="0.25">
      <c r="A66" s="43"/>
      <c r="B66" s="5" t="s">
        <v>24</v>
      </c>
      <c r="C66" s="6" t="s">
        <v>0</v>
      </c>
      <c r="D66" s="6" t="s">
        <v>1</v>
      </c>
      <c r="E66" s="6" t="s">
        <v>2</v>
      </c>
      <c r="F66" s="6" t="s">
        <v>3</v>
      </c>
      <c r="G66" s="6" t="s">
        <v>4</v>
      </c>
      <c r="H66" s="6" t="s">
        <v>5</v>
      </c>
      <c r="I66" s="6" t="s">
        <v>6</v>
      </c>
      <c r="J66" s="7" t="s">
        <v>10</v>
      </c>
    </row>
    <row r="67" spans="1:10" x14ac:dyDescent="0.25">
      <c r="A67" s="43"/>
      <c r="B67" s="8" t="s">
        <v>8</v>
      </c>
      <c r="C67" s="9"/>
      <c r="D67" s="9" t="s">
        <v>31</v>
      </c>
      <c r="E67" s="9" t="s">
        <v>36</v>
      </c>
      <c r="F67" s="9"/>
      <c r="G67" s="9" t="s">
        <v>34</v>
      </c>
      <c r="H67" s="9" t="s">
        <v>40</v>
      </c>
      <c r="I67" s="9" t="s">
        <v>46</v>
      </c>
      <c r="J67" s="14"/>
    </row>
    <row r="68" spans="1:10" x14ac:dyDescent="0.25">
      <c r="A68" s="43"/>
      <c r="B68" s="8" t="s">
        <v>35</v>
      </c>
      <c r="C68" s="9"/>
      <c r="D68" s="9">
        <v>13</v>
      </c>
      <c r="E68" s="9">
        <v>14</v>
      </c>
      <c r="F68" s="9"/>
      <c r="G68" s="9">
        <v>19</v>
      </c>
      <c r="H68" s="9">
        <v>8</v>
      </c>
      <c r="I68" s="9">
        <v>29</v>
      </c>
      <c r="J68" s="14">
        <f>SUM(C68:I68)</f>
        <v>83</v>
      </c>
    </row>
    <row r="69" spans="1:10" x14ac:dyDescent="0.25">
      <c r="A69" s="43"/>
      <c r="B69" s="10" t="s">
        <v>9</v>
      </c>
      <c r="C69" s="11"/>
      <c r="D69" s="11"/>
      <c r="E69" s="11" t="s">
        <v>57</v>
      </c>
      <c r="F69" s="11"/>
      <c r="G69" s="11"/>
      <c r="H69" s="11"/>
      <c r="I69" s="11" t="s">
        <v>68</v>
      </c>
      <c r="J69" s="15"/>
    </row>
    <row r="70" spans="1:10" x14ac:dyDescent="0.25">
      <c r="A70" s="43"/>
      <c r="B70" s="2"/>
    </row>
    <row r="71" spans="1:10" x14ac:dyDescent="0.25">
      <c r="A71" s="43"/>
      <c r="B71" s="5" t="s">
        <v>25</v>
      </c>
      <c r="C71" s="6" t="s">
        <v>0</v>
      </c>
      <c r="D71" s="6" t="s">
        <v>1</v>
      </c>
      <c r="E71" s="6" t="s">
        <v>2</v>
      </c>
      <c r="F71" s="6" t="s">
        <v>3</v>
      </c>
      <c r="G71" s="6" t="s">
        <v>4</v>
      </c>
      <c r="H71" s="6" t="s">
        <v>5</v>
      </c>
      <c r="I71" s="6" t="s">
        <v>6</v>
      </c>
      <c r="J71" s="7" t="s">
        <v>10</v>
      </c>
    </row>
    <row r="72" spans="1:10" x14ac:dyDescent="0.25">
      <c r="A72" s="43"/>
      <c r="B72" s="8" t="s">
        <v>8</v>
      </c>
      <c r="C72" s="9"/>
      <c r="D72" s="9" t="s">
        <v>36</v>
      </c>
      <c r="E72" s="9" t="s">
        <v>34</v>
      </c>
      <c r="F72" s="9"/>
      <c r="G72" s="9" t="s">
        <v>60</v>
      </c>
      <c r="H72" s="9" t="s">
        <v>63</v>
      </c>
      <c r="I72" s="9" t="s">
        <v>47</v>
      </c>
      <c r="J72" s="14"/>
    </row>
    <row r="73" spans="1:10" x14ac:dyDescent="0.25">
      <c r="A73" s="43"/>
      <c r="B73" s="8" t="s">
        <v>35</v>
      </c>
      <c r="C73" s="9"/>
      <c r="D73" s="9">
        <v>13</v>
      </c>
      <c r="E73" s="9">
        <v>18</v>
      </c>
      <c r="F73" s="9"/>
      <c r="G73" s="9">
        <v>6</v>
      </c>
      <c r="H73" s="9">
        <v>15</v>
      </c>
      <c r="I73" s="9">
        <v>27</v>
      </c>
      <c r="J73" s="14">
        <f>SUM(C73:I73)</f>
        <v>79</v>
      </c>
    </row>
    <row r="74" spans="1:10" x14ac:dyDescent="0.25">
      <c r="A74" s="43"/>
      <c r="B74" s="10" t="s">
        <v>9</v>
      </c>
      <c r="C74" s="11"/>
      <c r="D74" s="11" t="s">
        <v>56</v>
      </c>
      <c r="E74" s="11"/>
      <c r="F74" s="11"/>
      <c r="G74" s="11" t="s">
        <v>33</v>
      </c>
      <c r="H74" s="11" t="s">
        <v>64</v>
      </c>
      <c r="I74" s="11"/>
      <c r="J74" s="15"/>
    </row>
    <row r="75" spans="1:10" x14ac:dyDescent="0.25">
      <c r="A75" s="43"/>
      <c r="B75" s="2"/>
    </row>
    <row r="76" spans="1:10" x14ac:dyDescent="0.25">
      <c r="A76" s="43"/>
      <c r="B76" s="5" t="s">
        <v>26</v>
      </c>
      <c r="C76" s="6" t="s">
        <v>0</v>
      </c>
      <c r="D76" s="6" t="s">
        <v>1</v>
      </c>
      <c r="E76" s="6" t="s">
        <v>2</v>
      </c>
      <c r="F76" s="6" t="s">
        <v>3</v>
      </c>
      <c r="G76" s="6" t="s">
        <v>4</v>
      </c>
      <c r="H76" s="6" t="s">
        <v>5</v>
      </c>
      <c r="I76" s="6" t="s">
        <v>6</v>
      </c>
      <c r="J76" s="7" t="s">
        <v>10</v>
      </c>
    </row>
    <row r="77" spans="1:10" x14ac:dyDescent="0.25">
      <c r="A77" s="43"/>
      <c r="B77" s="8" t="s">
        <v>8</v>
      </c>
      <c r="C77" s="9"/>
      <c r="D77" s="9" t="s">
        <v>60</v>
      </c>
      <c r="E77" s="9" t="s">
        <v>36</v>
      </c>
      <c r="F77" s="9"/>
      <c r="G77" s="9" t="s">
        <v>34</v>
      </c>
      <c r="H77" s="9" t="s">
        <v>40</v>
      </c>
      <c r="I77" s="9" t="s">
        <v>47</v>
      </c>
      <c r="J77" s="14"/>
    </row>
    <row r="78" spans="1:10" x14ac:dyDescent="0.25">
      <c r="A78" s="43"/>
      <c r="B78" s="8" t="s">
        <v>35</v>
      </c>
      <c r="C78" s="9"/>
      <c r="D78" s="9">
        <v>11</v>
      </c>
      <c r="E78" s="9">
        <v>16</v>
      </c>
      <c r="F78" s="9"/>
      <c r="G78" s="9">
        <v>18</v>
      </c>
      <c r="H78" s="9">
        <v>6</v>
      </c>
      <c r="I78" s="9">
        <v>32</v>
      </c>
      <c r="J78" s="14">
        <f>SUM(C78:I78)</f>
        <v>83</v>
      </c>
    </row>
    <row r="79" spans="1:10" x14ac:dyDescent="0.25">
      <c r="A79" s="43"/>
      <c r="B79" s="10" t="s">
        <v>9</v>
      </c>
      <c r="C79" s="11"/>
      <c r="D79" s="11" t="s">
        <v>33</v>
      </c>
      <c r="E79" s="11" t="s">
        <v>58</v>
      </c>
      <c r="F79" s="11"/>
      <c r="G79" s="11"/>
      <c r="H79" s="11"/>
      <c r="I79" s="11"/>
      <c r="J79" s="15"/>
    </row>
    <row r="80" spans="1:10" x14ac:dyDescent="0.25">
      <c r="B80" s="2"/>
    </row>
    <row r="81" spans="1:10" x14ac:dyDescent="0.25">
      <c r="A81" s="43" t="s">
        <v>55</v>
      </c>
      <c r="B81" s="5" t="s">
        <v>27</v>
      </c>
      <c r="C81" s="6" t="s">
        <v>0</v>
      </c>
      <c r="D81" s="6" t="s">
        <v>1</v>
      </c>
      <c r="E81" s="6" t="s">
        <v>2</v>
      </c>
      <c r="F81" s="6" t="s">
        <v>3</v>
      </c>
      <c r="G81" s="6" t="s">
        <v>4</v>
      </c>
      <c r="H81" s="6" t="s">
        <v>5</v>
      </c>
      <c r="I81" s="6" t="s">
        <v>6</v>
      </c>
      <c r="J81" s="7" t="s">
        <v>10</v>
      </c>
    </row>
    <row r="82" spans="1:10" x14ac:dyDescent="0.25">
      <c r="A82" s="43"/>
      <c r="B82" s="8" t="s">
        <v>8</v>
      </c>
      <c r="C82" s="9"/>
      <c r="D82" s="9" t="s">
        <v>36</v>
      </c>
      <c r="E82" s="9" t="s">
        <v>40</v>
      </c>
      <c r="F82" s="9"/>
      <c r="G82" s="9" t="s">
        <v>60</v>
      </c>
      <c r="H82" s="9" t="s">
        <v>63</v>
      </c>
      <c r="I82" s="9" t="s">
        <v>47</v>
      </c>
      <c r="J82" s="14"/>
    </row>
    <row r="83" spans="1:10" x14ac:dyDescent="0.25">
      <c r="A83" s="43"/>
      <c r="B83" s="8" t="s">
        <v>35</v>
      </c>
      <c r="C83" s="9"/>
      <c r="D83" s="9">
        <v>13</v>
      </c>
      <c r="E83" s="9">
        <v>10</v>
      </c>
      <c r="F83" s="9"/>
      <c r="G83" s="9">
        <v>6</v>
      </c>
      <c r="H83" s="9">
        <v>16</v>
      </c>
      <c r="I83" s="9">
        <v>26</v>
      </c>
      <c r="J83" s="14">
        <f>SUM(C83:I83)</f>
        <v>71</v>
      </c>
    </row>
    <row r="84" spans="1:10" x14ac:dyDescent="0.25">
      <c r="A84" s="43"/>
      <c r="B84" s="10" t="s">
        <v>9</v>
      </c>
      <c r="C84" s="11"/>
      <c r="D84" s="11" t="s">
        <v>56</v>
      </c>
      <c r="E84" s="11"/>
      <c r="F84" s="11"/>
      <c r="G84" s="11" t="s">
        <v>33</v>
      </c>
      <c r="H84" s="11" t="s">
        <v>65</v>
      </c>
      <c r="I84" s="11"/>
      <c r="J84" s="15"/>
    </row>
    <row r="85" spans="1:10" x14ac:dyDescent="0.25">
      <c r="A85" s="43"/>
      <c r="B85" s="2"/>
    </row>
    <row r="86" spans="1:10" x14ac:dyDescent="0.25">
      <c r="A86" s="43"/>
      <c r="B86" s="5" t="s">
        <v>28</v>
      </c>
      <c r="C86" s="6" t="s">
        <v>0</v>
      </c>
      <c r="D86" s="6" t="s">
        <v>1</v>
      </c>
      <c r="E86" s="6" t="s">
        <v>2</v>
      </c>
      <c r="F86" s="6" t="s">
        <v>3</v>
      </c>
      <c r="G86" s="6" t="s">
        <v>4</v>
      </c>
      <c r="H86" s="6" t="s">
        <v>5</v>
      </c>
      <c r="I86" s="6" t="s">
        <v>6</v>
      </c>
      <c r="J86" s="7" t="s">
        <v>10</v>
      </c>
    </row>
    <row r="87" spans="1:10" x14ac:dyDescent="0.25">
      <c r="A87" s="43"/>
      <c r="B87" s="8" t="s">
        <v>8</v>
      </c>
      <c r="C87" s="9"/>
      <c r="D87" s="9" t="s">
        <v>61</v>
      </c>
      <c r="E87" s="9" t="s">
        <v>36</v>
      </c>
      <c r="F87" s="9"/>
      <c r="G87" s="9" t="s">
        <v>60</v>
      </c>
      <c r="H87" s="9"/>
      <c r="I87" s="9" t="s">
        <v>34</v>
      </c>
      <c r="J87" s="14"/>
    </row>
    <row r="88" spans="1:10" x14ac:dyDescent="0.25">
      <c r="A88" s="43"/>
      <c r="B88" s="8" t="s">
        <v>35</v>
      </c>
      <c r="C88" s="9"/>
      <c r="D88" s="9">
        <v>11</v>
      </c>
      <c r="E88" s="9">
        <v>13</v>
      </c>
      <c r="F88" s="9"/>
      <c r="G88" s="9">
        <v>8</v>
      </c>
      <c r="H88" s="9"/>
      <c r="I88" s="9">
        <v>19</v>
      </c>
      <c r="J88" s="14">
        <f>SUM(C88:I88)</f>
        <v>51</v>
      </c>
    </row>
    <row r="89" spans="1:10" x14ac:dyDescent="0.25">
      <c r="A89" s="43"/>
      <c r="B89" s="10" t="s">
        <v>9</v>
      </c>
      <c r="C89" s="11"/>
      <c r="D89" s="11" t="s">
        <v>43</v>
      </c>
      <c r="E89" s="11" t="s">
        <v>59</v>
      </c>
      <c r="F89" s="11"/>
      <c r="G89" s="11" t="s">
        <v>33</v>
      </c>
      <c r="H89" s="11"/>
      <c r="I89" s="11"/>
      <c r="J89" s="15"/>
    </row>
    <row r="90" spans="1:10" x14ac:dyDescent="0.25">
      <c r="A90" s="43"/>
    </row>
    <row r="91" spans="1:10" x14ac:dyDescent="0.25">
      <c r="A91" s="43"/>
      <c r="B91" s="5" t="s">
        <v>54</v>
      </c>
      <c r="C91" s="6" t="s">
        <v>0</v>
      </c>
      <c r="D91" s="6" t="s">
        <v>1</v>
      </c>
      <c r="E91" s="6" t="s">
        <v>2</v>
      </c>
      <c r="F91" s="6" t="s">
        <v>3</v>
      </c>
      <c r="G91" s="6" t="s">
        <v>4</v>
      </c>
      <c r="H91" s="6" t="s">
        <v>5</v>
      </c>
      <c r="I91" s="6" t="s">
        <v>6</v>
      </c>
      <c r="J91" s="7" t="s">
        <v>10</v>
      </c>
    </row>
    <row r="92" spans="1:10" x14ac:dyDescent="0.25">
      <c r="A92" s="43"/>
      <c r="B92" s="8" t="s">
        <v>8</v>
      </c>
      <c r="C92" s="9"/>
      <c r="D92" s="9" t="s">
        <v>40</v>
      </c>
      <c r="E92" s="9" t="s">
        <v>31</v>
      </c>
      <c r="F92" s="9"/>
      <c r="G92" s="9" t="s">
        <v>60</v>
      </c>
      <c r="H92" s="9" t="s">
        <v>40</v>
      </c>
      <c r="I92" s="12" t="s">
        <v>66</v>
      </c>
      <c r="J92" s="14"/>
    </row>
    <row r="93" spans="1:10" x14ac:dyDescent="0.25">
      <c r="A93" s="43"/>
      <c r="B93" s="8" t="s">
        <v>35</v>
      </c>
      <c r="C93" s="9"/>
      <c r="D93" s="9">
        <v>10</v>
      </c>
      <c r="E93" s="9">
        <v>11</v>
      </c>
      <c r="F93" s="9"/>
      <c r="G93" s="9">
        <v>8</v>
      </c>
      <c r="H93" s="9">
        <v>6</v>
      </c>
      <c r="I93" s="12">
        <v>42.2</v>
      </c>
      <c r="J93" s="14">
        <f>SUM(C93:I93)</f>
        <v>77.2</v>
      </c>
    </row>
    <row r="94" spans="1:10" x14ac:dyDescent="0.25">
      <c r="A94" s="43"/>
      <c r="B94" s="10" t="s">
        <v>9</v>
      </c>
      <c r="C94" s="11"/>
      <c r="D94" s="11"/>
      <c r="E94" s="11" t="s">
        <v>62</v>
      </c>
      <c r="F94" s="11"/>
      <c r="G94" s="11" t="s">
        <v>33</v>
      </c>
      <c r="H94" s="11"/>
      <c r="I94" s="13" t="s">
        <v>67</v>
      </c>
      <c r="J94" s="15"/>
    </row>
    <row r="98" spans="2:4" x14ac:dyDescent="0.25">
      <c r="B98" s="17" t="s">
        <v>69</v>
      </c>
      <c r="C98" s="18" t="s">
        <v>70</v>
      </c>
      <c r="D98" s="18" t="s">
        <v>71</v>
      </c>
    </row>
    <row r="99" spans="2:4" x14ac:dyDescent="0.25">
      <c r="B99" s="17">
        <v>-17</v>
      </c>
      <c r="C99" s="18">
        <f>I8</f>
        <v>19</v>
      </c>
      <c r="D99" s="18">
        <f>J8</f>
        <v>52</v>
      </c>
    </row>
    <row r="100" spans="2:4" x14ac:dyDescent="0.25">
      <c r="B100" s="17">
        <v>-16</v>
      </c>
      <c r="C100" s="18">
        <f>I13</f>
        <v>21</v>
      </c>
      <c r="D100" s="18">
        <f>J13</f>
        <v>56</v>
      </c>
    </row>
    <row r="101" spans="2:4" x14ac:dyDescent="0.25">
      <c r="B101" s="17">
        <v>-15</v>
      </c>
      <c r="C101" s="18">
        <f>I18</f>
        <v>23</v>
      </c>
      <c r="D101" s="18">
        <f>J18</f>
        <v>64</v>
      </c>
    </row>
    <row r="102" spans="2:4" x14ac:dyDescent="0.25">
      <c r="B102" s="17">
        <v>-14</v>
      </c>
      <c r="C102" s="18">
        <f>I23</f>
        <v>24</v>
      </c>
      <c r="D102" s="18">
        <f>J23</f>
        <v>67</v>
      </c>
    </row>
    <row r="103" spans="2:4" x14ac:dyDescent="0.25">
      <c r="B103" s="17">
        <v>-13</v>
      </c>
      <c r="C103" s="18">
        <f>I28</f>
        <v>26</v>
      </c>
      <c r="D103" s="18">
        <f>J28</f>
        <v>70</v>
      </c>
    </row>
    <row r="104" spans="2:4" x14ac:dyDescent="0.25">
      <c r="B104" s="17">
        <v>-12</v>
      </c>
      <c r="C104" s="18">
        <f>I33</f>
        <v>19</v>
      </c>
      <c r="D104" s="18">
        <f>J33</f>
        <v>59</v>
      </c>
    </row>
    <row r="105" spans="2:4" x14ac:dyDescent="0.25">
      <c r="B105" s="17">
        <v>-11</v>
      </c>
      <c r="C105" s="18">
        <f>I38</f>
        <v>29</v>
      </c>
      <c r="D105" s="18">
        <f>J38</f>
        <v>78</v>
      </c>
    </row>
    <row r="106" spans="2:4" x14ac:dyDescent="0.25">
      <c r="B106" s="17">
        <v>-10</v>
      </c>
      <c r="C106" s="18">
        <f>I43</f>
        <v>32</v>
      </c>
      <c r="D106" s="18">
        <f>J43</f>
        <v>86</v>
      </c>
    </row>
    <row r="107" spans="2:4" x14ac:dyDescent="0.25">
      <c r="B107" s="17">
        <v>-9</v>
      </c>
      <c r="C107" s="18">
        <f>I48</f>
        <v>26</v>
      </c>
      <c r="D107" s="18">
        <f>J48</f>
        <v>79</v>
      </c>
    </row>
    <row r="108" spans="2:4" x14ac:dyDescent="0.25">
      <c r="B108" s="17">
        <v>-8</v>
      </c>
      <c r="C108" s="18">
        <f>I53</f>
        <v>23</v>
      </c>
      <c r="D108" s="18">
        <f>J53</f>
        <v>70</v>
      </c>
    </row>
    <row r="109" spans="2:4" x14ac:dyDescent="0.25">
      <c r="B109" s="17">
        <v>-7</v>
      </c>
      <c r="C109" s="18">
        <f>I58</f>
        <v>32</v>
      </c>
      <c r="D109" s="18">
        <f>J58</f>
        <v>88</v>
      </c>
    </row>
    <row r="110" spans="2:4" x14ac:dyDescent="0.25">
      <c r="B110" s="17">
        <v>-6</v>
      </c>
      <c r="C110" s="18">
        <f>I63</f>
        <v>27</v>
      </c>
      <c r="D110" s="18">
        <f>J63</f>
        <v>82</v>
      </c>
    </row>
    <row r="111" spans="2:4" x14ac:dyDescent="0.25">
      <c r="B111" s="17">
        <v>-5</v>
      </c>
      <c r="C111" s="18">
        <f>I68</f>
        <v>29</v>
      </c>
      <c r="D111" s="18">
        <f>J68</f>
        <v>83</v>
      </c>
    </row>
    <row r="112" spans="2:4" x14ac:dyDescent="0.25">
      <c r="B112" s="17">
        <v>-4</v>
      </c>
      <c r="C112" s="18">
        <f>I73</f>
        <v>27</v>
      </c>
      <c r="D112" s="18">
        <f>J73</f>
        <v>79</v>
      </c>
    </row>
    <row r="113" spans="2:4" x14ac:dyDescent="0.25">
      <c r="B113" s="17">
        <v>-3</v>
      </c>
      <c r="C113" s="18">
        <f>I78</f>
        <v>32</v>
      </c>
      <c r="D113" s="18">
        <f>J78</f>
        <v>83</v>
      </c>
    </row>
    <row r="114" spans="2:4" x14ac:dyDescent="0.25">
      <c r="B114" s="17">
        <v>-2</v>
      </c>
      <c r="C114" s="18">
        <f>I83</f>
        <v>26</v>
      </c>
      <c r="D114" s="18">
        <f>J83</f>
        <v>71</v>
      </c>
    </row>
    <row r="115" spans="2:4" x14ac:dyDescent="0.25">
      <c r="B115" s="17">
        <v>-1</v>
      </c>
      <c r="C115" s="18">
        <f>I88</f>
        <v>19</v>
      </c>
      <c r="D115" s="18">
        <f>J88</f>
        <v>51</v>
      </c>
    </row>
    <row r="116" spans="2:4" x14ac:dyDescent="0.25">
      <c r="B116" s="17">
        <v>0</v>
      </c>
      <c r="C116" s="18">
        <f>I93</f>
        <v>42.2</v>
      </c>
      <c r="D116" s="18">
        <f>J93</f>
        <v>77.2</v>
      </c>
    </row>
  </sheetData>
  <mergeCells count="5">
    <mergeCell ref="A6:A34"/>
    <mergeCell ref="A36:A59"/>
    <mergeCell ref="A61:A79"/>
    <mergeCell ref="A81:A94"/>
    <mergeCell ref="A1:J4"/>
  </mergeCells>
  <conditionalFormatting sqref="B7:J89">
    <cfRule type="cellIs" dxfId="37" priority="24" operator="equal">
      <formula>"VO2 max"</formula>
    </cfRule>
  </conditionalFormatting>
  <conditionalFormatting sqref="C7:I89">
    <cfRule type="cellIs" dxfId="36" priority="18" operator="equal">
      <formula>"AT-tærskel"</formula>
    </cfRule>
    <cfRule type="cellIs" dxfId="35" priority="19" operator="equal">
      <formula>"Langt løb"</formula>
    </cfRule>
    <cfRule type="cellIs" dxfId="34" priority="21" operator="equal">
      <formula>"Medium lang"</formula>
    </cfRule>
  </conditionalFormatting>
  <conditionalFormatting sqref="C91:I91 C92:F94 H92:I94">
    <cfRule type="cellIs" dxfId="33" priority="12" operator="equal">
      <formula>"AT-tærskel"</formula>
    </cfRule>
    <cfRule type="cellIs" dxfId="32" priority="13" operator="equal">
      <formula>"Langt løb"</formula>
    </cfRule>
    <cfRule type="cellIs" dxfId="31" priority="14" operator="equal">
      <formula>"Maraton tempo"</formula>
    </cfRule>
  </conditionalFormatting>
  <conditionalFormatting sqref="G92:G94">
    <cfRule type="cellIs" dxfId="30" priority="10" operator="equal">
      <formula>"VO2 max"</formula>
    </cfRule>
  </conditionalFormatting>
  <conditionalFormatting sqref="G92:G94">
    <cfRule type="cellIs" dxfId="29" priority="5" operator="equal">
      <formula>"VO2-max"</formula>
    </cfRule>
    <cfRule type="cellIs" dxfId="28" priority="6" operator="equal">
      <formula>"AT-tærskel"</formula>
    </cfRule>
    <cfRule type="cellIs" dxfId="27" priority="7" operator="equal">
      <formula>"Langt løb"</formula>
    </cfRule>
    <cfRule type="cellIs" dxfId="26" priority="8" operator="equal">
      <formula>"Maraton tempo"</formula>
    </cfRule>
    <cfRule type="cellIs" dxfId="25" priority="9" operator="equal">
      <formula>"Medium lang"</formula>
    </cfRule>
  </conditionalFormatting>
  <conditionalFormatting sqref="B6:I94">
    <cfRule type="cellIs" dxfId="24" priority="4" operator="equal">
      <formula>"Konkurrence"</formula>
    </cfRule>
  </conditionalFormatting>
  <conditionalFormatting sqref="C7:I94">
    <cfRule type="cellIs" dxfId="23" priority="3" operator="equal">
      <formula>"Maraton tempo"</formula>
    </cfRule>
  </conditionalFormatting>
  <conditionalFormatting sqref="J1:J1048576">
    <cfRule type="dataBar" priority="1">
      <dataBar>
        <cfvo type="min"/>
        <cfvo type="max"/>
        <color rgb="FF638EC6"/>
      </dataBar>
      <extLst>
        <ext xmlns:x14="http://schemas.microsoft.com/office/spreadsheetml/2009/9/main" uri="{B025F937-C7B1-47D3-B67F-A62EFF666E3E}">
          <x14:id>{8AD7AC50-0BDF-4025-A0F0-4F4D5D89982E}</x14:id>
        </ext>
      </extLst>
    </cfRule>
  </conditionalFormatting>
  <pageMargins left="0.7" right="0.7" top="0.75" bottom="0.75" header="0.3" footer="0.3"/>
  <pageSetup paperSize="9" scale="39" orientation="portrait" r:id="rId1"/>
  <drawing r:id="rId2"/>
  <extLst>
    <ext xmlns:x14="http://schemas.microsoft.com/office/spreadsheetml/2009/9/main" uri="{78C0D931-6437-407d-A8EE-F0AAD7539E65}">
      <x14:conditionalFormattings>
        <x14:conditionalFormatting xmlns:xm="http://schemas.microsoft.com/office/excel/2006/main">
          <x14:cfRule type="dataBar" id="{8AD7AC50-0BDF-4025-A0F0-4F4D5D89982E}">
            <x14:dataBar minLength="0" maxLength="100" border="1" negativeBarBorderColorSameAsPositive="0">
              <x14:cfvo type="autoMin"/>
              <x14:cfvo type="autoMax"/>
              <x14:borderColor rgb="FF638EC6"/>
              <x14:negativeFillColor rgb="FFFF0000"/>
              <x14:negativeBorderColor rgb="FFFF0000"/>
              <x14:axisColor rgb="FF000000"/>
            </x14:dataBar>
          </x14:cfRule>
          <xm:sqref>J1:J1048576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tabSelected="1" topLeftCell="A79" zoomScale="70" zoomScaleNormal="70" workbookViewId="0">
      <selection activeCell="J114" sqref="J114"/>
    </sheetView>
  </sheetViews>
  <sheetFormatPr defaultRowHeight="15" x14ac:dyDescent="0.25"/>
  <cols>
    <col min="2" max="2" width="12.140625" style="1" customWidth="1"/>
    <col min="3" max="9" width="24.140625" style="3" customWidth="1"/>
    <col min="10" max="10" width="13.28515625" style="16" customWidth="1"/>
  </cols>
  <sheetData>
    <row r="1" spans="1:10" x14ac:dyDescent="0.25">
      <c r="A1" s="42" t="s">
        <v>73</v>
      </c>
      <c r="B1" s="42"/>
      <c r="C1" s="42"/>
      <c r="D1" s="42"/>
      <c r="E1" s="42"/>
      <c r="F1" s="42"/>
      <c r="G1" s="42"/>
      <c r="H1" s="42"/>
      <c r="I1" s="42"/>
      <c r="J1" s="42"/>
    </row>
    <row r="2" spans="1:10" x14ac:dyDescent="0.25">
      <c r="A2" s="42"/>
      <c r="B2" s="42"/>
      <c r="C2" s="42"/>
      <c r="D2" s="42"/>
      <c r="E2" s="42"/>
      <c r="F2" s="42"/>
      <c r="G2" s="42"/>
      <c r="H2" s="42"/>
      <c r="I2" s="42"/>
      <c r="J2" s="42"/>
    </row>
    <row r="3" spans="1:10" x14ac:dyDescent="0.25">
      <c r="A3" s="42"/>
      <c r="B3" s="42"/>
      <c r="C3" s="42"/>
      <c r="D3" s="42"/>
      <c r="E3" s="42"/>
      <c r="F3" s="42"/>
      <c r="G3" s="42"/>
      <c r="H3" s="42"/>
      <c r="I3" s="42"/>
      <c r="J3" s="42"/>
    </row>
    <row r="4" spans="1:10" x14ac:dyDescent="0.25">
      <c r="A4" s="42"/>
      <c r="B4" s="42"/>
      <c r="C4" s="42"/>
      <c r="D4" s="42"/>
      <c r="E4" s="42"/>
      <c r="F4" s="42"/>
      <c r="G4" s="42"/>
      <c r="H4" s="42"/>
      <c r="I4" s="42"/>
      <c r="J4" s="42"/>
    </row>
    <row r="5" spans="1:10" s="20" customFormat="1" ht="12" customHeight="1" x14ac:dyDescent="0.25">
      <c r="A5" s="19"/>
      <c r="B5" s="19"/>
      <c r="C5" s="19"/>
      <c r="D5" s="19"/>
      <c r="E5" s="19"/>
      <c r="F5" s="19"/>
      <c r="G5" s="19"/>
      <c r="H5" s="19"/>
      <c r="I5" s="19"/>
      <c r="J5" s="19"/>
    </row>
    <row r="6" spans="1:10" s="4" customFormat="1" x14ac:dyDescent="0.25">
      <c r="A6" s="43" t="s">
        <v>51</v>
      </c>
      <c r="B6" s="5" t="s">
        <v>7</v>
      </c>
      <c r="C6" s="6" t="s">
        <v>0</v>
      </c>
      <c r="D6" s="6" t="s">
        <v>1</v>
      </c>
      <c r="E6" s="6" t="s">
        <v>2</v>
      </c>
      <c r="F6" s="6" t="s">
        <v>3</v>
      </c>
      <c r="G6" s="6" t="s">
        <v>4</v>
      </c>
      <c r="H6" s="6" t="s">
        <v>5</v>
      </c>
      <c r="I6" s="6" t="s">
        <v>6</v>
      </c>
      <c r="J6" s="7" t="s">
        <v>10</v>
      </c>
    </row>
    <row r="7" spans="1:10" ht="19.5" customHeight="1" x14ac:dyDescent="0.25">
      <c r="A7" s="43"/>
      <c r="B7" s="8" t="s">
        <v>8</v>
      </c>
      <c r="C7" s="9"/>
      <c r="D7" s="9" t="s">
        <v>11</v>
      </c>
      <c r="E7" s="9" t="s">
        <v>34</v>
      </c>
      <c r="F7" s="9" t="s">
        <v>40</v>
      </c>
      <c r="G7" s="9" t="s">
        <v>31</v>
      </c>
      <c r="H7" s="9" t="s">
        <v>40</v>
      </c>
      <c r="I7" s="9" t="s">
        <v>34</v>
      </c>
      <c r="J7" s="14"/>
    </row>
    <row r="8" spans="1:10" x14ac:dyDescent="0.25">
      <c r="A8" s="43"/>
      <c r="B8" s="8" t="s">
        <v>35</v>
      </c>
      <c r="C8" s="9"/>
      <c r="D8" s="9">
        <v>14</v>
      </c>
      <c r="E8" s="9">
        <v>18</v>
      </c>
      <c r="F8" s="9">
        <v>8</v>
      </c>
      <c r="G8" s="9">
        <v>14</v>
      </c>
      <c r="H8" s="9">
        <v>8</v>
      </c>
      <c r="I8" s="9">
        <v>25</v>
      </c>
      <c r="J8" s="14">
        <f>SUM(C8:I8)</f>
        <v>87</v>
      </c>
    </row>
    <row r="9" spans="1:10" x14ac:dyDescent="0.25">
      <c r="A9" s="43"/>
      <c r="B9" s="10" t="s">
        <v>9</v>
      </c>
      <c r="C9" s="11"/>
      <c r="D9" s="11" t="s">
        <v>74</v>
      </c>
      <c r="E9" s="11"/>
      <c r="F9" s="11"/>
      <c r="G9" s="11"/>
      <c r="H9" s="11"/>
      <c r="I9" s="11"/>
      <c r="J9" s="15"/>
    </row>
    <row r="10" spans="1:10" x14ac:dyDescent="0.25">
      <c r="A10" s="43"/>
      <c r="B10" s="2"/>
    </row>
    <row r="11" spans="1:10" s="4" customFormat="1" x14ac:dyDescent="0.25">
      <c r="A11" s="43"/>
      <c r="B11" s="5" t="s">
        <v>13</v>
      </c>
      <c r="C11" s="6" t="s">
        <v>0</v>
      </c>
      <c r="D11" s="6" t="s">
        <v>1</v>
      </c>
      <c r="E11" s="6" t="s">
        <v>2</v>
      </c>
      <c r="F11" s="6" t="s">
        <v>3</v>
      </c>
      <c r="G11" s="6" t="s">
        <v>4</v>
      </c>
      <c r="H11" s="6" t="s">
        <v>5</v>
      </c>
      <c r="I11" s="6" t="s">
        <v>6</v>
      </c>
      <c r="J11" s="7" t="s">
        <v>10</v>
      </c>
    </row>
    <row r="12" spans="1:10" x14ac:dyDescent="0.25">
      <c r="A12" s="43"/>
      <c r="B12" s="8" t="s">
        <v>8</v>
      </c>
      <c r="C12" s="9"/>
      <c r="D12" s="9" t="s">
        <v>29</v>
      </c>
      <c r="E12" s="9" t="s">
        <v>34</v>
      </c>
      <c r="F12" s="9" t="s">
        <v>40</v>
      </c>
      <c r="G12" s="9" t="s">
        <v>31</v>
      </c>
      <c r="H12" s="9" t="s">
        <v>40</v>
      </c>
      <c r="I12" s="9" t="s">
        <v>46</v>
      </c>
      <c r="J12" s="14"/>
    </row>
    <row r="13" spans="1:10" x14ac:dyDescent="0.25">
      <c r="A13" s="43"/>
      <c r="B13" s="8" t="s">
        <v>35</v>
      </c>
      <c r="C13" s="9"/>
      <c r="D13" s="9">
        <v>13</v>
      </c>
      <c r="E13" s="9">
        <v>18</v>
      </c>
      <c r="F13" s="9">
        <v>8</v>
      </c>
      <c r="G13" s="9">
        <v>14</v>
      </c>
      <c r="H13" s="9">
        <v>8</v>
      </c>
      <c r="I13" s="9">
        <v>26</v>
      </c>
      <c r="J13" s="14">
        <f>SUM(C13:I13)</f>
        <v>87</v>
      </c>
    </row>
    <row r="14" spans="1:10" x14ac:dyDescent="0.25">
      <c r="A14" s="43"/>
      <c r="B14" s="10" t="s">
        <v>9</v>
      </c>
      <c r="C14" s="11"/>
      <c r="D14" s="11" t="s">
        <v>30</v>
      </c>
      <c r="E14" s="11"/>
      <c r="F14" s="11"/>
      <c r="G14" s="11"/>
      <c r="H14" s="11"/>
      <c r="I14" s="11" t="s">
        <v>48</v>
      </c>
      <c r="J14" s="15"/>
    </row>
    <row r="15" spans="1:10" x14ac:dyDescent="0.25">
      <c r="A15" s="43"/>
      <c r="B15" s="2"/>
    </row>
    <row r="16" spans="1:10" x14ac:dyDescent="0.25">
      <c r="A16" s="43"/>
      <c r="B16" s="5" t="s">
        <v>14</v>
      </c>
      <c r="C16" s="6" t="s">
        <v>0</v>
      </c>
      <c r="D16" s="6" t="s">
        <v>1</v>
      </c>
      <c r="E16" s="6" t="s">
        <v>2</v>
      </c>
      <c r="F16" s="6" t="s">
        <v>3</v>
      </c>
      <c r="G16" s="6" t="s">
        <v>4</v>
      </c>
      <c r="H16" s="6" t="s">
        <v>5</v>
      </c>
      <c r="I16" s="6" t="s">
        <v>6</v>
      </c>
      <c r="J16" s="7" t="s">
        <v>10</v>
      </c>
    </row>
    <row r="17" spans="1:10" x14ac:dyDescent="0.25">
      <c r="A17" s="43"/>
      <c r="B17" s="8" t="s">
        <v>8</v>
      </c>
      <c r="C17" s="9"/>
      <c r="D17" s="9" t="s">
        <v>34</v>
      </c>
      <c r="E17" s="9" t="s">
        <v>34</v>
      </c>
      <c r="F17" s="9" t="s">
        <v>40</v>
      </c>
      <c r="G17" s="9" t="s">
        <v>11</v>
      </c>
      <c r="H17" s="9" t="s">
        <v>40</v>
      </c>
      <c r="I17" s="9" t="s">
        <v>34</v>
      </c>
      <c r="J17" s="14"/>
    </row>
    <row r="18" spans="1:10" x14ac:dyDescent="0.25">
      <c r="A18" s="43"/>
      <c r="B18" s="8" t="s">
        <v>35</v>
      </c>
      <c r="C18" s="9"/>
      <c r="D18" s="9">
        <v>18</v>
      </c>
      <c r="E18" s="9">
        <v>21</v>
      </c>
      <c r="F18" s="9">
        <v>8</v>
      </c>
      <c r="G18" s="9">
        <v>14</v>
      </c>
      <c r="H18" s="9">
        <v>8</v>
      </c>
      <c r="I18" s="9">
        <v>24</v>
      </c>
      <c r="J18" s="14">
        <f>SUM(C18:I18)</f>
        <v>93</v>
      </c>
    </row>
    <row r="19" spans="1:10" x14ac:dyDescent="0.25">
      <c r="A19" s="43"/>
      <c r="B19" s="10" t="s">
        <v>9</v>
      </c>
      <c r="C19" s="11"/>
      <c r="D19" s="11"/>
      <c r="E19" s="11"/>
      <c r="F19" s="11"/>
      <c r="G19" s="11" t="s">
        <v>74</v>
      </c>
      <c r="H19" s="11"/>
      <c r="I19" s="11"/>
      <c r="J19" s="15"/>
    </row>
    <row r="20" spans="1:10" x14ac:dyDescent="0.25">
      <c r="A20" s="43"/>
      <c r="B20" s="2"/>
    </row>
    <row r="21" spans="1:10" x14ac:dyDescent="0.25">
      <c r="A21" s="43"/>
      <c r="B21" s="5" t="s">
        <v>15</v>
      </c>
      <c r="C21" s="6" t="s">
        <v>0</v>
      </c>
      <c r="D21" s="6" t="s">
        <v>1</v>
      </c>
      <c r="E21" s="6" t="s">
        <v>2</v>
      </c>
      <c r="F21" s="6" t="s">
        <v>3</v>
      </c>
      <c r="G21" s="6" t="s">
        <v>4</v>
      </c>
      <c r="H21" s="6" t="s">
        <v>5</v>
      </c>
      <c r="I21" s="6" t="s">
        <v>6</v>
      </c>
      <c r="J21" s="7" t="s">
        <v>10</v>
      </c>
    </row>
    <row r="22" spans="1:10" x14ac:dyDescent="0.25">
      <c r="A22" s="43"/>
      <c r="B22" s="8" t="s">
        <v>8</v>
      </c>
      <c r="C22" s="9"/>
      <c r="D22" s="9" t="s">
        <v>29</v>
      </c>
      <c r="E22" s="9" t="s">
        <v>34</v>
      </c>
      <c r="F22" s="9" t="s">
        <v>40</v>
      </c>
      <c r="G22" s="9" t="s">
        <v>34</v>
      </c>
      <c r="H22" s="9" t="s">
        <v>40</v>
      </c>
      <c r="I22" s="9" t="s">
        <v>47</v>
      </c>
      <c r="J22" s="14"/>
    </row>
    <row r="23" spans="1:10" x14ac:dyDescent="0.25">
      <c r="A23" s="43"/>
      <c r="B23" s="8" t="s">
        <v>35</v>
      </c>
      <c r="C23" s="9"/>
      <c r="D23" s="9">
        <v>14</v>
      </c>
      <c r="E23" s="9">
        <v>23</v>
      </c>
      <c r="F23" s="9">
        <v>8</v>
      </c>
      <c r="G23" s="9">
        <v>18</v>
      </c>
      <c r="H23" s="9">
        <v>8</v>
      </c>
      <c r="I23" s="9">
        <v>29</v>
      </c>
      <c r="J23" s="14">
        <f>SUM(C23:I23)</f>
        <v>100</v>
      </c>
    </row>
    <row r="24" spans="1:10" x14ac:dyDescent="0.25">
      <c r="A24" s="43"/>
      <c r="B24" s="10" t="s">
        <v>9</v>
      </c>
      <c r="C24" s="11"/>
      <c r="D24" s="11" t="s">
        <v>30</v>
      </c>
      <c r="E24" s="11"/>
      <c r="F24" s="11"/>
      <c r="G24" s="11"/>
      <c r="H24" s="11"/>
      <c r="I24" s="11"/>
      <c r="J24" s="15"/>
    </row>
    <row r="25" spans="1:10" x14ac:dyDescent="0.25">
      <c r="A25" s="43"/>
      <c r="B25" s="2"/>
    </row>
    <row r="26" spans="1:10" x14ac:dyDescent="0.25">
      <c r="A26" s="43"/>
      <c r="B26" s="5" t="s">
        <v>16</v>
      </c>
      <c r="C26" s="6" t="s">
        <v>0</v>
      </c>
      <c r="D26" s="6" t="s">
        <v>1</v>
      </c>
      <c r="E26" s="6" t="s">
        <v>2</v>
      </c>
      <c r="F26" s="6" t="s">
        <v>3</v>
      </c>
      <c r="G26" s="6" t="s">
        <v>4</v>
      </c>
      <c r="H26" s="6" t="s">
        <v>5</v>
      </c>
      <c r="I26" s="6" t="s">
        <v>6</v>
      </c>
      <c r="J26" s="7" t="s">
        <v>10</v>
      </c>
    </row>
    <row r="27" spans="1:10" x14ac:dyDescent="0.25">
      <c r="A27" s="43"/>
      <c r="B27" s="8" t="s">
        <v>8</v>
      </c>
      <c r="C27" s="9"/>
      <c r="D27" s="9" t="s">
        <v>11</v>
      </c>
      <c r="E27" s="9" t="s">
        <v>34</v>
      </c>
      <c r="F27" s="9" t="s">
        <v>40</v>
      </c>
      <c r="G27" s="9" t="s">
        <v>34</v>
      </c>
      <c r="H27" s="9" t="s">
        <v>40</v>
      </c>
      <c r="I27" s="9" t="s">
        <v>46</v>
      </c>
      <c r="J27" s="14"/>
    </row>
    <row r="28" spans="1:10" x14ac:dyDescent="0.25">
      <c r="A28" s="43"/>
      <c r="B28" s="8" t="s">
        <v>35</v>
      </c>
      <c r="C28" s="9"/>
      <c r="D28" s="9">
        <v>14</v>
      </c>
      <c r="E28" s="9">
        <v>23</v>
      </c>
      <c r="F28" s="9">
        <v>8</v>
      </c>
      <c r="G28" s="9">
        <v>19</v>
      </c>
      <c r="H28" s="9">
        <v>8</v>
      </c>
      <c r="I28" s="9">
        <v>29</v>
      </c>
      <c r="J28" s="14">
        <f>SUM(C28:I28)</f>
        <v>101</v>
      </c>
    </row>
    <row r="29" spans="1:10" x14ac:dyDescent="0.25">
      <c r="A29" s="43"/>
      <c r="B29" s="10" t="s">
        <v>9</v>
      </c>
      <c r="C29" s="11"/>
      <c r="D29" s="11" t="s">
        <v>32</v>
      </c>
      <c r="E29" s="11"/>
      <c r="F29" s="11"/>
      <c r="G29" s="11"/>
      <c r="H29" s="11"/>
      <c r="I29" s="11" t="s">
        <v>49</v>
      </c>
      <c r="J29" s="15"/>
    </row>
    <row r="30" spans="1:10" x14ac:dyDescent="0.25">
      <c r="A30" s="43"/>
      <c r="B30" s="2"/>
    </row>
    <row r="31" spans="1:10" x14ac:dyDescent="0.25">
      <c r="A31" s="43"/>
      <c r="B31" s="5" t="s">
        <v>17</v>
      </c>
      <c r="C31" s="6" t="s">
        <v>0</v>
      </c>
      <c r="D31" s="6" t="s">
        <v>1</v>
      </c>
      <c r="E31" s="6" t="s">
        <v>2</v>
      </c>
      <c r="F31" s="6" t="s">
        <v>3</v>
      </c>
      <c r="G31" s="6" t="s">
        <v>4</v>
      </c>
      <c r="H31" s="6" t="s">
        <v>5</v>
      </c>
      <c r="I31" s="6" t="s">
        <v>6</v>
      </c>
      <c r="J31" s="7" t="s">
        <v>10</v>
      </c>
    </row>
    <row r="32" spans="1:10" x14ac:dyDescent="0.25">
      <c r="A32" s="43"/>
      <c r="B32" s="8" t="s">
        <v>8</v>
      </c>
      <c r="C32" s="9"/>
      <c r="D32" s="9" t="s">
        <v>29</v>
      </c>
      <c r="E32" s="9" t="s">
        <v>34</v>
      </c>
      <c r="F32" s="9" t="s">
        <v>40</v>
      </c>
      <c r="G32" s="9" t="s">
        <v>31</v>
      </c>
      <c r="H32" s="9" t="s">
        <v>40</v>
      </c>
      <c r="I32" s="9" t="s">
        <v>34</v>
      </c>
      <c r="J32" s="14"/>
    </row>
    <row r="33" spans="1:10" x14ac:dyDescent="0.25">
      <c r="A33" s="43"/>
      <c r="B33" s="8" t="s">
        <v>35</v>
      </c>
      <c r="C33" s="9"/>
      <c r="D33" s="9">
        <v>13</v>
      </c>
      <c r="E33" s="9">
        <v>19</v>
      </c>
      <c r="F33" s="9">
        <v>8</v>
      </c>
      <c r="G33" s="9">
        <v>16</v>
      </c>
      <c r="H33" s="9">
        <v>8</v>
      </c>
      <c r="I33" s="9">
        <v>24</v>
      </c>
      <c r="J33" s="14">
        <f>SUM(C33:I33)</f>
        <v>88</v>
      </c>
    </row>
    <row r="34" spans="1:10" x14ac:dyDescent="0.25">
      <c r="A34" s="43"/>
      <c r="B34" s="10" t="s">
        <v>9</v>
      </c>
      <c r="C34" s="11"/>
      <c r="D34" s="11" t="s">
        <v>30</v>
      </c>
      <c r="E34" s="11"/>
      <c r="F34" s="11"/>
      <c r="G34" s="11"/>
      <c r="H34" s="11"/>
      <c r="I34" s="11"/>
      <c r="J34" s="15"/>
    </row>
    <row r="35" spans="1:10" x14ac:dyDescent="0.25">
      <c r="B35" s="2"/>
    </row>
    <row r="36" spans="1:10" x14ac:dyDescent="0.25">
      <c r="A36" s="43" t="s">
        <v>52</v>
      </c>
      <c r="B36" s="5" t="s">
        <v>18</v>
      </c>
      <c r="C36" s="6" t="s">
        <v>0</v>
      </c>
      <c r="D36" s="6" t="s">
        <v>1</v>
      </c>
      <c r="E36" s="6" t="s">
        <v>2</v>
      </c>
      <c r="F36" s="6" t="s">
        <v>3</v>
      </c>
      <c r="G36" s="6" t="s">
        <v>4</v>
      </c>
      <c r="H36" s="6" t="s">
        <v>5</v>
      </c>
      <c r="I36" s="6" t="s">
        <v>6</v>
      </c>
      <c r="J36" s="7" t="s">
        <v>10</v>
      </c>
    </row>
    <row r="37" spans="1:10" x14ac:dyDescent="0.25">
      <c r="A37" s="43"/>
      <c r="B37" s="8" t="s">
        <v>8</v>
      </c>
      <c r="C37" s="9"/>
      <c r="D37" s="9" t="s">
        <v>11</v>
      </c>
      <c r="E37" s="9" t="s">
        <v>34</v>
      </c>
      <c r="F37" s="9" t="s">
        <v>40</v>
      </c>
      <c r="G37" s="9" t="s">
        <v>34</v>
      </c>
      <c r="H37" s="9" t="s">
        <v>29</v>
      </c>
      <c r="I37" s="9" t="s">
        <v>47</v>
      </c>
      <c r="J37" s="14"/>
    </row>
    <row r="38" spans="1:10" x14ac:dyDescent="0.25">
      <c r="A38" s="43"/>
      <c r="B38" s="8" t="s">
        <v>35</v>
      </c>
      <c r="C38" s="9"/>
      <c r="D38" s="9">
        <v>16</v>
      </c>
      <c r="E38" s="9">
        <v>23</v>
      </c>
      <c r="F38" s="9">
        <v>8</v>
      </c>
      <c r="G38" s="9">
        <v>19</v>
      </c>
      <c r="H38" s="9">
        <v>11</v>
      </c>
      <c r="I38" s="9">
        <v>34</v>
      </c>
      <c r="J38" s="14">
        <f>SUM(C38:I38)</f>
        <v>111</v>
      </c>
    </row>
    <row r="39" spans="1:10" x14ac:dyDescent="0.25">
      <c r="A39" s="43"/>
      <c r="B39" s="10" t="s">
        <v>9</v>
      </c>
      <c r="C39" s="11"/>
      <c r="D39" s="11" t="s">
        <v>32</v>
      </c>
      <c r="E39" s="11"/>
      <c r="F39" s="11"/>
      <c r="G39" s="11"/>
      <c r="H39" s="11" t="s">
        <v>43</v>
      </c>
      <c r="I39" s="11"/>
      <c r="J39" s="15"/>
    </row>
    <row r="40" spans="1:10" x14ac:dyDescent="0.25">
      <c r="A40" s="43"/>
      <c r="B40" s="2"/>
    </row>
    <row r="41" spans="1:10" x14ac:dyDescent="0.25">
      <c r="A41" s="43"/>
      <c r="B41" s="5" t="s">
        <v>19</v>
      </c>
      <c r="C41" s="6" t="s">
        <v>0</v>
      </c>
      <c r="D41" s="6" t="s">
        <v>1</v>
      </c>
      <c r="E41" s="6" t="s">
        <v>2</v>
      </c>
      <c r="F41" s="6" t="s">
        <v>3</v>
      </c>
      <c r="G41" s="6" t="s">
        <v>4</v>
      </c>
      <c r="H41" s="6" t="s">
        <v>5</v>
      </c>
      <c r="I41" s="6" t="s">
        <v>6</v>
      </c>
      <c r="J41" s="7" t="s">
        <v>10</v>
      </c>
    </row>
    <row r="42" spans="1:10" x14ac:dyDescent="0.25">
      <c r="A42" s="43"/>
      <c r="B42" s="8" t="s">
        <v>8</v>
      </c>
      <c r="C42" s="9"/>
      <c r="D42" s="9" t="s">
        <v>40</v>
      </c>
      <c r="E42" s="9" t="s">
        <v>34</v>
      </c>
      <c r="F42" s="9" t="s">
        <v>40</v>
      </c>
      <c r="G42" s="9" t="s">
        <v>11</v>
      </c>
      <c r="H42" s="9" t="s">
        <v>40</v>
      </c>
      <c r="I42" s="9" t="s">
        <v>47</v>
      </c>
      <c r="J42" s="14"/>
    </row>
    <row r="43" spans="1:10" x14ac:dyDescent="0.25">
      <c r="A43" s="43"/>
      <c r="B43" s="8" t="s">
        <v>35</v>
      </c>
      <c r="C43" s="9"/>
      <c r="D43" s="9">
        <v>16</v>
      </c>
      <c r="E43" s="9">
        <v>23</v>
      </c>
      <c r="F43" s="9">
        <v>8</v>
      </c>
      <c r="G43" s="9">
        <v>18</v>
      </c>
      <c r="H43" s="9">
        <v>10</v>
      </c>
      <c r="I43" s="9">
        <v>32</v>
      </c>
      <c r="J43" s="14">
        <f>SUM(C43:I43)</f>
        <v>107</v>
      </c>
    </row>
    <row r="44" spans="1:10" x14ac:dyDescent="0.25">
      <c r="A44" s="43"/>
      <c r="B44" s="10" t="s">
        <v>9</v>
      </c>
      <c r="C44" s="11"/>
      <c r="D44" s="11" t="s">
        <v>75</v>
      </c>
      <c r="E44" s="11"/>
      <c r="F44" s="11"/>
      <c r="G44" s="11" t="s">
        <v>42</v>
      </c>
      <c r="H44" s="11"/>
      <c r="I44" s="11"/>
      <c r="J44" s="15"/>
    </row>
    <row r="45" spans="1:10" x14ac:dyDescent="0.25">
      <c r="A45" s="43"/>
      <c r="B45" s="2"/>
    </row>
    <row r="46" spans="1:10" x14ac:dyDescent="0.25">
      <c r="A46" s="43"/>
      <c r="B46" s="5" t="s">
        <v>20</v>
      </c>
      <c r="C46" s="6" t="s">
        <v>0</v>
      </c>
      <c r="D46" s="6" t="s">
        <v>1</v>
      </c>
      <c r="E46" s="6" t="s">
        <v>2</v>
      </c>
      <c r="F46" s="6" t="s">
        <v>3</v>
      </c>
      <c r="G46" s="6" t="s">
        <v>4</v>
      </c>
      <c r="H46" s="6" t="s">
        <v>5</v>
      </c>
      <c r="I46" s="6" t="s">
        <v>6</v>
      </c>
      <c r="J46" s="7" t="s">
        <v>10</v>
      </c>
    </row>
    <row r="47" spans="1:10" x14ac:dyDescent="0.25">
      <c r="A47" s="43"/>
      <c r="B47" s="8" t="s">
        <v>8</v>
      </c>
      <c r="C47" s="9"/>
      <c r="D47" s="9" t="s">
        <v>40</v>
      </c>
      <c r="E47" s="9" t="s">
        <v>34</v>
      </c>
      <c r="F47" s="9" t="s">
        <v>40</v>
      </c>
      <c r="G47" s="9" t="s">
        <v>34</v>
      </c>
      <c r="H47" s="9" t="s">
        <v>44</v>
      </c>
      <c r="I47" s="9" t="s">
        <v>46</v>
      </c>
      <c r="J47" s="14"/>
    </row>
    <row r="48" spans="1:10" x14ac:dyDescent="0.25">
      <c r="A48" s="43"/>
      <c r="B48" s="8" t="s">
        <v>35</v>
      </c>
      <c r="C48" s="9"/>
      <c r="D48" s="9">
        <v>16</v>
      </c>
      <c r="E48" s="9">
        <v>24</v>
      </c>
      <c r="F48" s="9">
        <v>10</v>
      </c>
      <c r="G48" s="9">
        <v>21</v>
      </c>
      <c r="H48" s="9">
        <v>11</v>
      </c>
      <c r="I48" s="9">
        <v>26</v>
      </c>
      <c r="J48" s="14">
        <f>SUM(C48:I48)</f>
        <v>108</v>
      </c>
    </row>
    <row r="49" spans="1:10" x14ac:dyDescent="0.25">
      <c r="A49" s="43"/>
      <c r="B49" s="10" t="s">
        <v>9</v>
      </c>
      <c r="C49" s="11"/>
      <c r="D49" s="11" t="s">
        <v>75</v>
      </c>
      <c r="E49" s="11"/>
      <c r="F49" s="11"/>
      <c r="G49" s="11"/>
      <c r="H49" s="11" t="s">
        <v>33</v>
      </c>
      <c r="I49" s="11" t="s">
        <v>50</v>
      </c>
      <c r="J49" s="15"/>
    </row>
    <row r="50" spans="1:10" x14ac:dyDescent="0.25">
      <c r="A50" s="43"/>
      <c r="B50" s="2"/>
    </row>
    <row r="51" spans="1:10" x14ac:dyDescent="0.25">
      <c r="A51" s="43"/>
      <c r="B51" s="5" t="s">
        <v>21</v>
      </c>
      <c r="C51" s="6" t="s">
        <v>0</v>
      </c>
      <c r="D51" s="6" t="s">
        <v>1</v>
      </c>
      <c r="E51" s="6" t="s">
        <v>2</v>
      </c>
      <c r="F51" s="6" t="s">
        <v>3</v>
      </c>
      <c r="G51" s="6" t="s">
        <v>4</v>
      </c>
      <c r="H51" s="6" t="s">
        <v>5</v>
      </c>
      <c r="I51" s="6" t="s">
        <v>6</v>
      </c>
      <c r="J51" s="7" t="s">
        <v>10</v>
      </c>
    </row>
    <row r="52" spans="1:10" x14ac:dyDescent="0.25">
      <c r="A52" s="43"/>
      <c r="B52" s="8" t="s">
        <v>8</v>
      </c>
      <c r="C52" s="9"/>
      <c r="D52" s="9" t="s">
        <v>31</v>
      </c>
      <c r="E52" s="9" t="s">
        <v>36</v>
      </c>
      <c r="F52" s="9" t="s">
        <v>40</v>
      </c>
      <c r="G52" s="9" t="s">
        <v>34</v>
      </c>
      <c r="H52" s="9" t="s">
        <v>45</v>
      </c>
      <c r="I52" s="9" t="s">
        <v>34</v>
      </c>
      <c r="J52" s="14"/>
    </row>
    <row r="53" spans="1:10" x14ac:dyDescent="0.25">
      <c r="A53" s="43"/>
      <c r="B53" s="8" t="s">
        <v>35</v>
      </c>
      <c r="C53" s="9"/>
      <c r="D53" s="9">
        <v>14</v>
      </c>
      <c r="E53" s="9">
        <v>14</v>
      </c>
      <c r="F53" s="9">
        <v>10</v>
      </c>
      <c r="G53" s="9">
        <v>18</v>
      </c>
      <c r="H53" s="9">
        <v>13</v>
      </c>
      <c r="I53" s="9">
        <v>24</v>
      </c>
      <c r="J53" s="14">
        <f>SUM(C53:I53)</f>
        <v>93</v>
      </c>
    </row>
    <row r="54" spans="1:10" x14ac:dyDescent="0.25">
      <c r="A54" s="43"/>
      <c r="B54" s="10" t="s">
        <v>9</v>
      </c>
      <c r="C54" s="11"/>
      <c r="D54" s="11"/>
      <c r="E54" s="11" t="s">
        <v>76</v>
      </c>
      <c r="F54" s="11"/>
      <c r="G54" s="11"/>
      <c r="H54" s="11" t="s">
        <v>78</v>
      </c>
      <c r="I54" s="11"/>
      <c r="J54" s="15"/>
    </row>
    <row r="55" spans="1:10" x14ac:dyDescent="0.25">
      <c r="A55" s="43"/>
      <c r="B55" s="2"/>
    </row>
    <row r="56" spans="1:10" x14ac:dyDescent="0.25">
      <c r="A56" s="43"/>
      <c r="B56" s="5" t="s">
        <v>22</v>
      </c>
      <c r="C56" s="6" t="s">
        <v>0</v>
      </c>
      <c r="D56" s="6" t="s">
        <v>1</v>
      </c>
      <c r="E56" s="6" t="s">
        <v>2</v>
      </c>
      <c r="F56" s="6" t="s">
        <v>3</v>
      </c>
      <c r="G56" s="6" t="s">
        <v>4</v>
      </c>
      <c r="H56" s="6" t="s">
        <v>5</v>
      </c>
      <c r="I56" s="6" t="s">
        <v>6</v>
      </c>
      <c r="J56" s="7" t="s">
        <v>10</v>
      </c>
    </row>
    <row r="57" spans="1:10" x14ac:dyDescent="0.25">
      <c r="A57" s="43"/>
      <c r="B57" s="8" t="s">
        <v>8</v>
      </c>
      <c r="C57" s="9"/>
      <c r="D57" s="9" t="s">
        <v>40</v>
      </c>
      <c r="E57" s="9" t="s">
        <v>34</v>
      </c>
      <c r="F57" s="9" t="s">
        <v>40</v>
      </c>
      <c r="G57" s="9" t="s">
        <v>11</v>
      </c>
      <c r="H57" s="9" t="s">
        <v>40</v>
      </c>
      <c r="I57" s="9" t="s">
        <v>47</v>
      </c>
      <c r="J57" s="14"/>
    </row>
    <row r="58" spans="1:10" x14ac:dyDescent="0.25">
      <c r="A58" s="43"/>
      <c r="B58" s="8" t="s">
        <v>35</v>
      </c>
      <c r="C58" s="9"/>
      <c r="D58" s="9">
        <v>16</v>
      </c>
      <c r="E58" s="9">
        <v>24</v>
      </c>
      <c r="F58" s="9">
        <v>10</v>
      </c>
      <c r="G58" s="9">
        <v>19</v>
      </c>
      <c r="H58" s="9">
        <v>8</v>
      </c>
      <c r="I58" s="9">
        <v>35</v>
      </c>
      <c r="J58" s="14">
        <f>SUM(C58:I58)</f>
        <v>112</v>
      </c>
    </row>
    <row r="59" spans="1:10" x14ac:dyDescent="0.25">
      <c r="A59" s="43"/>
      <c r="B59" s="10" t="s">
        <v>9</v>
      </c>
      <c r="C59" s="11"/>
      <c r="D59" s="11" t="s">
        <v>75</v>
      </c>
      <c r="E59" s="11"/>
      <c r="F59" s="11"/>
      <c r="G59" s="11" t="s">
        <v>77</v>
      </c>
      <c r="H59" s="11"/>
      <c r="I59" s="11"/>
      <c r="J59" s="15"/>
    </row>
    <row r="60" spans="1:10" x14ac:dyDescent="0.25">
      <c r="B60" s="2"/>
    </row>
    <row r="61" spans="1:10" x14ac:dyDescent="0.25">
      <c r="A61" s="43" t="s">
        <v>53</v>
      </c>
      <c r="B61" s="5" t="s">
        <v>23</v>
      </c>
      <c r="C61" s="6" t="s">
        <v>0</v>
      </c>
      <c r="D61" s="6" t="s">
        <v>1</v>
      </c>
      <c r="E61" s="6" t="s">
        <v>2</v>
      </c>
      <c r="F61" s="6" t="s">
        <v>3</v>
      </c>
      <c r="G61" s="6" t="s">
        <v>4</v>
      </c>
      <c r="H61" s="6" t="s">
        <v>5</v>
      </c>
      <c r="I61" s="6" t="s">
        <v>6</v>
      </c>
      <c r="J61" s="7" t="s">
        <v>10</v>
      </c>
    </row>
    <row r="62" spans="1:10" x14ac:dyDescent="0.25">
      <c r="A62" s="43"/>
      <c r="B62" s="8" t="s">
        <v>8</v>
      </c>
      <c r="C62" s="9"/>
      <c r="D62" s="9" t="s">
        <v>36</v>
      </c>
      <c r="E62" s="9" t="s">
        <v>34</v>
      </c>
      <c r="F62" s="9" t="s">
        <v>60</v>
      </c>
      <c r="G62" s="9" t="s">
        <v>40</v>
      </c>
      <c r="H62" s="9" t="s">
        <v>63</v>
      </c>
      <c r="I62" s="9" t="s">
        <v>47</v>
      </c>
      <c r="J62" s="14"/>
    </row>
    <row r="63" spans="1:10" x14ac:dyDescent="0.25">
      <c r="A63" s="43"/>
      <c r="B63" s="8" t="s">
        <v>35</v>
      </c>
      <c r="C63" s="9"/>
      <c r="D63" s="9">
        <v>14</v>
      </c>
      <c r="E63" s="9">
        <v>23</v>
      </c>
      <c r="F63" s="9">
        <v>16</v>
      </c>
      <c r="G63" s="9">
        <v>8</v>
      </c>
      <c r="H63" s="9">
        <v>15</v>
      </c>
      <c r="I63" s="9">
        <v>29</v>
      </c>
      <c r="J63" s="14">
        <f>SUM(C63:I63)</f>
        <v>105</v>
      </c>
    </row>
    <row r="64" spans="1:10" ht="30" x14ac:dyDescent="0.25">
      <c r="A64" s="43"/>
      <c r="B64" s="10" t="s">
        <v>9</v>
      </c>
      <c r="C64" s="11"/>
      <c r="D64" s="11" t="s">
        <v>56</v>
      </c>
      <c r="E64" s="11"/>
      <c r="F64" s="11" t="s">
        <v>83</v>
      </c>
      <c r="G64" s="11"/>
      <c r="H64" s="11" t="s">
        <v>64</v>
      </c>
      <c r="I64" s="11"/>
      <c r="J64" s="15"/>
    </row>
    <row r="65" spans="1:10" x14ac:dyDescent="0.25">
      <c r="A65" s="43"/>
      <c r="B65" s="2"/>
    </row>
    <row r="66" spans="1:10" x14ac:dyDescent="0.25">
      <c r="A66" s="43"/>
      <c r="B66" s="5" t="s">
        <v>24</v>
      </c>
      <c r="C66" s="6" t="s">
        <v>0</v>
      </c>
      <c r="D66" s="6" t="s">
        <v>1</v>
      </c>
      <c r="E66" s="6" t="s">
        <v>2</v>
      </c>
      <c r="F66" s="6" t="s">
        <v>3</v>
      </c>
      <c r="G66" s="6" t="s">
        <v>4</v>
      </c>
      <c r="H66" s="6" t="s">
        <v>5</v>
      </c>
      <c r="I66" s="6" t="s">
        <v>6</v>
      </c>
      <c r="J66" s="7" t="s">
        <v>10</v>
      </c>
    </row>
    <row r="67" spans="1:10" x14ac:dyDescent="0.25">
      <c r="A67" s="43"/>
      <c r="B67" s="8" t="s">
        <v>8</v>
      </c>
      <c r="C67" s="9"/>
      <c r="D67" s="9" t="s">
        <v>36</v>
      </c>
      <c r="E67" s="9" t="s">
        <v>34</v>
      </c>
      <c r="F67" s="9" t="s">
        <v>40</v>
      </c>
      <c r="G67" s="9" t="s">
        <v>34</v>
      </c>
      <c r="H67" s="9" t="s">
        <v>40</v>
      </c>
      <c r="I67" s="9" t="s">
        <v>46</v>
      </c>
      <c r="J67" s="14"/>
    </row>
    <row r="68" spans="1:10" x14ac:dyDescent="0.25">
      <c r="A68" s="43"/>
      <c r="B68" s="8" t="s">
        <v>35</v>
      </c>
      <c r="C68" s="9"/>
      <c r="D68" s="9">
        <v>16</v>
      </c>
      <c r="E68" s="9">
        <v>24</v>
      </c>
      <c r="F68" s="9">
        <v>16</v>
      </c>
      <c r="G68" s="9">
        <v>19</v>
      </c>
      <c r="H68" s="9">
        <v>8</v>
      </c>
      <c r="I68" s="9">
        <v>29</v>
      </c>
      <c r="J68" s="14">
        <f>SUM(C68:I68)</f>
        <v>112</v>
      </c>
    </row>
    <row r="69" spans="1:10" x14ac:dyDescent="0.25">
      <c r="A69" s="43"/>
      <c r="B69" s="10" t="s">
        <v>9</v>
      </c>
      <c r="C69" s="11"/>
      <c r="D69" s="11" t="s">
        <v>79</v>
      </c>
      <c r="E69" s="11"/>
      <c r="F69" s="11" t="s">
        <v>82</v>
      </c>
      <c r="G69" s="11"/>
      <c r="H69" s="11"/>
      <c r="I69" s="11" t="s">
        <v>68</v>
      </c>
      <c r="J69" s="15"/>
    </row>
    <row r="70" spans="1:10" x14ac:dyDescent="0.25">
      <c r="A70" s="43"/>
      <c r="B70" s="2"/>
    </row>
    <row r="71" spans="1:10" x14ac:dyDescent="0.25">
      <c r="A71" s="43"/>
      <c r="B71" s="5" t="s">
        <v>25</v>
      </c>
      <c r="C71" s="6" t="s">
        <v>0</v>
      </c>
      <c r="D71" s="6" t="s">
        <v>1</v>
      </c>
      <c r="E71" s="6" t="s">
        <v>2</v>
      </c>
      <c r="F71" s="6" t="s">
        <v>3</v>
      </c>
      <c r="G71" s="6" t="s">
        <v>4</v>
      </c>
      <c r="H71" s="6" t="s">
        <v>5</v>
      </c>
      <c r="I71" s="6" t="s">
        <v>6</v>
      </c>
      <c r="J71" s="7" t="s">
        <v>10</v>
      </c>
    </row>
    <row r="72" spans="1:10" x14ac:dyDescent="0.25">
      <c r="A72" s="43"/>
      <c r="B72" s="8" t="s">
        <v>8</v>
      </c>
      <c r="C72" s="9"/>
      <c r="D72" s="9" t="s">
        <v>36</v>
      </c>
      <c r="E72" s="9" t="s">
        <v>34</v>
      </c>
      <c r="F72" s="9" t="s">
        <v>60</v>
      </c>
      <c r="G72" s="9" t="s">
        <v>40</v>
      </c>
      <c r="H72" s="9" t="s">
        <v>63</v>
      </c>
      <c r="I72" s="9" t="s">
        <v>47</v>
      </c>
      <c r="J72" s="14"/>
    </row>
    <row r="73" spans="1:10" x14ac:dyDescent="0.25">
      <c r="A73" s="43"/>
      <c r="B73" s="8" t="s">
        <v>35</v>
      </c>
      <c r="C73" s="9"/>
      <c r="D73" s="9">
        <v>14</v>
      </c>
      <c r="E73" s="9">
        <v>23</v>
      </c>
      <c r="F73" s="9">
        <v>10</v>
      </c>
      <c r="G73" s="9">
        <v>8</v>
      </c>
      <c r="H73" s="9">
        <v>15</v>
      </c>
      <c r="I73" s="9">
        <v>27</v>
      </c>
      <c r="J73" s="14">
        <f>SUM(C73:I73)</f>
        <v>97</v>
      </c>
    </row>
    <row r="74" spans="1:10" x14ac:dyDescent="0.25">
      <c r="A74" s="43"/>
      <c r="B74" s="10" t="s">
        <v>9</v>
      </c>
      <c r="C74" s="11"/>
      <c r="D74" s="11" t="s">
        <v>56</v>
      </c>
      <c r="E74" s="11"/>
      <c r="F74" s="11" t="s">
        <v>33</v>
      </c>
      <c r="G74" s="11"/>
      <c r="H74" s="11" t="s">
        <v>64</v>
      </c>
      <c r="I74" s="11"/>
      <c r="J74" s="15"/>
    </row>
    <row r="75" spans="1:10" x14ac:dyDescent="0.25">
      <c r="A75" s="43"/>
      <c r="B75" s="2"/>
    </row>
    <row r="76" spans="1:10" x14ac:dyDescent="0.25">
      <c r="A76" s="43"/>
      <c r="B76" s="5" t="s">
        <v>26</v>
      </c>
      <c r="C76" s="6" t="s">
        <v>0</v>
      </c>
      <c r="D76" s="6" t="s">
        <v>1</v>
      </c>
      <c r="E76" s="6" t="s">
        <v>2</v>
      </c>
      <c r="F76" s="6" t="s">
        <v>3</v>
      </c>
      <c r="G76" s="6" t="s">
        <v>4</v>
      </c>
      <c r="H76" s="6" t="s">
        <v>5</v>
      </c>
      <c r="I76" s="6" t="s">
        <v>6</v>
      </c>
      <c r="J76" s="7" t="s">
        <v>10</v>
      </c>
    </row>
    <row r="77" spans="1:10" x14ac:dyDescent="0.25">
      <c r="A77" s="43"/>
      <c r="B77" s="8" t="s">
        <v>8</v>
      </c>
      <c r="C77" s="9"/>
      <c r="D77" s="9" t="s">
        <v>40</v>
      </c>
      <c r="E77" s="9" t="s">
        <v>36</v>
      </c>
      <c r="F77" s="9" t="s">
        <v>34</v>
      </c>
      <c r="G77" s="9" t="s">
        <v>61</v>
      </c>
      <c r="H77" s="9" t="s">
        <v>40</v>
      </c>
      <c r="I77" s="9" t="s">
        <v>47</v>
      </c>
      <c r="J77" s="14"/>
    </row>
    <row r="78" spans="1:10" x14ac:dyDescent="0.25">
      <c r="A78" s="43"/>
      <c r="B78" s="8" t="s">
        <v>35</v>
      </c>
      <c r="C78" s="9"/>
      <c r="D78" s="9">
        <v>16</v>
      </c>
      <c r="E78" s="9">
        <v>18</v>
      </c>
      <c r="F78" s="9">
        <v>23</v>
      </c>
      <c r="G78" s="9">
        <v>13</v>
      </c>
      <c r="H78" s="9">
        <v>6</v>
      </c>
      <c r="I78" s="9">
        <v>32</v>
      </c>
      <c r="J78" s="14">
        <f>SUM(C78:I78)</f>
        <v>108</v>
      </c>
    </row>
    <row r="79" spans="1:10" x14ac:dyDescent="0.25">
      <c r="A79" s="43"/>
      <c r="B79" s="10" t="s">
        <v>9</v>
      </c>
      <c r="C79" s="11"/>
      <c r="D79" s="11" t="s">
        <v>80</v>
      </c>
      <c r="E79" s="11" t="s">
        <v>81</v>
      </c>
      <c r="F79" s="11"/>
      <c r="G79" s="11" t="s">
        <v>43</v>
      </c>
      <c r="H79" s="11"/>
      <c r="I79" s="11"/>
      <c r="J79" s="15"/>
    </row>
    <row r="80" spans="1:10" x14ac:dyDescent="0.25">
      <c r="B80" s="2"/>
    </row>
    <row r="81" spans="1:10" x14ac:dyDescent="0.25">
      <c r="A81" s="43" t="s">
        <v>55</v>
      </c>
      <c r="B81" s="5" t="s">
        <v>27</v>
      </c>
      <c r="C81" s="6" t="s">
        <v>0</v>
      </c>
      <c r="D81" s="6" t="s">
        <v>1</v>
      </c>
      <c r="E81" s="6" t="s">
        <v>2</v>
      </c>
      <c r="F81" s="6" t="s">
        <v>3</v>
      </c>
      <c r="G81" s="6" t="s">
        <v>4</v>
      </c>
      <c r="H81" s="6" t="s">
        <v>5</v>
      </c>
      <c r="I81" s="6" t="s">
        <v>6</v>
      </c>
      <c r="J81" s="7" t="s">
        <v>10</v>
      </c>
    </row>
    <row r="82" spans="1:10" x14ac:dyDescent="0.25">
      <c r="A82" s="43"/>
      <c r="B82" s="8" t="s">
        <v>8</v>
      </c>
      <c r="C82" s="9"/>
      <c r="D82" s="9" t="s">
        <v>60</v>
      </c>
      <c r="E82" s="9" t="s">
        <v>34</v>
      </c>
      <c r="F82" s="9" t="s">
        <v>60</v>
      </c>
      <c r="G82" s="9" t="s">
        <v>85</v>
      </c>
      <c r="H82" s="9" t="s">
        <v>63</v>
      </c>
      <c r="I82" s="9" t="s">
        <v>47</v>
      </c>
      <c r="J82" s="14"/>
    </row>
    <row r="83" spans="1:10" x14ac:dyDescent="0.25">
      <c r="A83" s="43"/>
      <c r="B83" s="8" t="s">
        <v>35</v>
      </c>
      <c r="C83" s="9"/>
      <c r="D83" s="9">
        <v>11</v>
      </c>
      <c r="E83" s="9">
        <v>19</v>
      </c>
      <c r="F83" s="9">
        <v>8</v>
      </c>
      <c r="G83" s="9">
        <v>8</v>
      </c>
      <c r="H83" s="9">
        <v>16</v>
      </c>
      <c r="I83" s="9">
        <v>27</v>
      </c>
      <c r="J83" s="14">
        <f>SUM(C83:I83)</f>
        <v>89</v>
      </c>
    </row>
    <row r="84" spans="1:10" x14ac:dyDescent="0.25">
      <c r="A84" s="43"/>
      <c r="B84" s="10" t="s">
        <v>9</v>
      </c>
      <c r="C84" s="11"/>
      <c r="D84" s="11" t="s">
        <v>43</v>
      </c>
      <c r="E84" s="11"/>
      <c r="F84" s="11" t="s">
        <v>33</v>
      </c>
      <c r="G84" s="11"/>
      <c r="H84" s="11" t="s">
        <v>65</v>
      </c>
      <c r="I84" s="11"/>
      <c r="J84" s="15"/>
    </row>
    <row r="85" spans="1:10" x14ac:dyDescent="0.25">
      <c r="A85" s="43"/>
      <c r="B85" s="2"/>
    </row>
    <row r="86" spans="1:10" x14ac:dyDescent="0.25">
      <c r="A86" s="43"/>
      <c r="B86" s="5" t="s">
        <v>28</v>
      </c>
      <c r="C86" s="6" t="s">
        <v>0</v>
      </c>
      <c r="D86" s="6" t="s">
        <v>1</v>
      </c>
      <c r="E86" s="6" t="s">
        <v>2</v>
      </c>
      <c r="F86" s="6" t="s">
        <v>3</v>
      </c>
      <c r="G86" s="6" t="s">
        <v>4</v>
      </c>
      <c r="H86" s="6" t="s">
        <v>5</v>
      </c>
      <c r="I86" s="6" t="s">
        <v>6</v>
      </c>
      <c r="J86" s="7" t="s">
        <v>10</v>
      </c>
    </row>
    <row r="87" spans="1:10" x14ac:dyDescent="0.25">
      <c r="A87" s="43"/>
      <c r="B87" s="8" t="s">
        <v>8</v>
      </c>
      <c r="C87" s="9"/>
      <c r="D87" s="9" t="s">
        <v>61</v>
      </c>
      <c r="E87" s="9" t="s">
        <v>40</v>
      </c>
      <c r="F87" s="9" t="s">
        <v>36</v>
      </c>
      <c r="G87" s="9" t="s">
        <v>85</v>
      </c>
      <c r="H87" s="9" t="s">
        <v>60</v>
      </c>
      <c r="I87" s="9" t="s">
        <v>34</v>
      </c>
      <c r="J87" s="14"/>
    </row>
    <row r="88" spans="1:10" x14ac:dyDescent="0.25">
      <c r="A88" s="43"/>
      <c r="B88" s="8" t="s">
        <v>35</v>
      </c>
      <c r="C88" s="9"/>
      <c r="D88" s="9">
        <v>11</v>
      </c>
      <c r="E88" s="9">
        <v>6</v>
      </c>
      <c r="F88" s="9">
        <v>13</v>
      </c>
      <c r="G88" s="9">
        <v>8</v>
      </c>
      <c r="H88" s="9">
        <v>10</v>
      </c>
      <c r="I88" s="9">
        <v>21</v>
      </c>
      <c r="J88" s="14">
        <f>SUM(C88:I88)</f>
        <v>69</v>
      </c>
    </row>
    <row r="89" spans="1:10" x14ac:dyDescent="0.25">
      <c r="A89" s="43"/>
      <c r="B89" s="10" t="s">
        <v>9</v>
      </c>
      <c r="C89" s="11"/>
      <c r="D89" s="11" t="s">
        <v>43</v>
      </c>
      <c r="E89" s="11" t="s">
        <v>59</v>
      </c>
      <c r="F89" s="11" t="s">
        <v>84</v>
      </c>
      <c r="G89" s="11"/>
      <c r="H89" s="11" t="s">
        <v>43</v>
      </c>
      <c r="I89" s="11"/>
      <c r="J89" s="15"/>
    </row>
    <row r="90" spans="1:10" x14ac:dyDescent="0.25">
      <c r="A90" s="43"/>
    </row>
    <row r="91" spans="1:10" x14ac:dyDescent="0.25">
      <c r="A91" s="43"/>
      <c r="B91" s="5" t="s">
        <v>54</v>
      </c>
      <c r="C91" s="6" t="s">
        <v>0</v>
      </c>
      <c r="D91" s="6" t="s">
        <v>1</v>
      </c>
      <c r="E91" s="6" t="s">
        <v>2</v>
      </c>
      <c r="F91" s="6" t="s">
        <v>3</v>
      </c>
      <c r="G91" s="6" t="s">
        <v>4</v>
      </c>
      <c r="H91" s="6" t="s">
        <v>5</v>
      </c>
      <c r="I91" s="6" t="s">
        <v>6</v>
      </c>
      <c r="J91" s="7" t="s">
        <v>10</v>
      </c>
    </row>
    <row r="92" spans="1:10" x14ac:dyDescent="0.25">
      <c r="A92" s="43"/>
      <c r="B92" s="8" t="s">
        <v>8</v>
      </c>
      <c r="C92" s="9"/>
      <c r="D92" s="9" t="s">
        <v>40</v>
      </c>
      <c r="E92" s="9" t="s">
        <v>31</v>
      </c>
      <c r="F92" s="9" t="s">
        <v>60</v>
      </c>
      <c r="G92" s="9" t="s">
        <v>86</v>
      </c>
      <c r="H92" s="9" t="s">
        <v>40</v>
      </c>
      <c r="I92" s="12" t="s">
        <v>66</v>
      </c>
      <c r="J92" s="14"/>
    </row>
    <row r="93" spans="1:10" x14ac:dyDescent="0.25">
      <c r="A93" s="43"/>
      <c r="B93" s="8" t="s">
        <v>35</v>
      </c>
      <c r="C93" s="9"/>
      <c r="D93" s="9">
        <v>11</v>
      </c>
      <c r="E93" s="9">
        <v>11</v>
      </c>
      <c r="F93" s="9">
        <v>8</v>
      </c>
      <c r="G93" s="9">
        <v>8</v>
      </c>
      <c r="H93" s="9">
        <v>6</v>
      </c>
      <c r="I93" s="12">
        <v>42.2</v>
      </c>
      <c r="J93" s="14">
        <f>SUM(C93:I93)</f>
        <v>86.2</v>
      </c>
    </row>
    <row r="94" spans="1:10" x14ac:dyDescent="0.25">
      <c r="A94" s="43"/>
      <c r="B94" s="10" t="s">
        <v>9</v>
      </c>
      <c r="C94" s="11"/>
      <c r="D94" s="11"/>
      <c r="E94" s="11" t="s">
        <v>62</v>
      </c>
      <c r="F94" s="11"/>
      <c r="G94" s="11" t="s">
        <v>33</v>
      </c>
      <c r="H94" s="11"/>
      <c r="I94" s="13" t="s">
        <v>67</v>
      </c>
      <c r="J94" s="15"/>
    </row>
    <row r="98" spans="1:10" x14ac:dyDescent="0.25">
      <c r="B98" s="17" t="s">
        <v>69</v>
      </c>
      <c r="C98" s="18" t="s">
        <v>70</v>
      </c>
      <c r="D98" s="18" t="s">
        <v>71</v>
      </c>
    </row>
    <row r="99" spans="1:10" x14ac:dyDescent="0.25">
      <c r="B99" s="17">
        <v>-17</v>
      </c>
      <c r="C99" s="18">
        <f>I8</f>
        <v>25</v>
      </c>
      <c r="D99" s="18">
        <f>J8</f>
        <v>87</v>
      </c>
    </row>
    <row r="100" spans="1:10" x14ac:dyDescent="0.25">
      <c r="B100" s="17">
        <v>-16</v>
      </c>
      <c r="C100" s="18">
        <f>I13</f>
        <v>26</v>
      </c>
      <c r="D100" s="18">
        <f>J13</f>
        <v>87</v>
      </c>
    </row>
    <row r="101" spans="1:10" x14ac:dyDescent="0.25">
      <c r="B101" s="17">
        <v>-15</v>
      </c>
      <c r="C101" s="18">
        <f>I18</f>
        <v>24</v>
      </c>
      <c r="D101" s="18">
        <f>J18</f>
        <v>93</v>
      </c>
    </row>
    <row r="102" spans="1:10" s="3" customFormat="1" x14ac:dyDescent="0.25">
      <c r="A102"/>
      <c r="B102" s="17">
        <v>-14</v>
      </c>
      <c r="C102" s="18">
        <f>I23</f>
        <v>29</v>
      </c>
      <c r="D102" s="18">
        <f>J23</f>
        <v>100</v>
      </c>
      <c r="J102" s="16"/>
    </row>
    <row r="103" spans="1:10" s="3" customFormat="1" x14ac:dyDescent="0.25">
      <c r="A103"/>
      <c r="B103" s="17">
        <v>-13</v>
      </c>
      <c r="C103" s="18">
        <f>I28</f>
        <v>29</v>
      </c>
      <c r="D103" s="18">
        <f>J28</f>
        <v>101</v>
      </c>
      <c r="J103" s="16"/>
    </row>
    <row r="104" spans="1:10" s="3" customFormat="1" x14ac:dyDescent="0.25">
      <c r="A104"/>
      <c r="B104" s="17">
        <v>-12</v>
      </c>
      <c r="C104" s="18">
        <f>I33</f>
        <v>24</v>
      </c>
      <c r="D104" s="18">
        <f>J33</f>
        <v>88</v>
      </c>
      <c r="J104" s="16"/>
    </row>
    <row r="105" spans="1:10" s="3" customFormat="1" x14ac:dyDescent="0.25">
      <c r="A105"/>
      <c r="B105" s="17">
        <v>-11</v>
      </c>
      <c r="C105" s="18">
        <f>I38</f>
        <v>34</v>
      </c>
      <c r="D105" s="18">
        <f>J38</f>
        <v>111</v>
      </c>
      <c r="J105" s="16"/>
    </row>
    <row r="106" spans="1:10" s="3" customFormat="1" x14ac:dyDescent="0.25">
      <c r="A106"/>
      <c r="B106" s="17">
        <v>-10</v>
      </c>
      <c r="C106" s="18">
        <f>I43</f>
        <v>32</v>
      </c>
      <c r="D106" s="18">
        <f>J43</f>
        <v>107</v>
      </c>
      <c r="J106" s="16"/>
    </row>
    <row r="107" spans="1:10" s="3" customFormat="1" x14ac:dyDescent="0.25">
      <c r="A107"/>
      <c r="B107" s="17">
        <v>-9</v>
      </c>
      <c r="C107" s="18">
        <f>I48</f>
        <v>26</v>
      </c>
      <c r="D107" s="18">
        <f>J48</f>
        <v>108</v>
      </c>
      <c r="J107" s="16"/>
    </row>
    <row r="108" spans="1:10" s="3" customFormat="1" x14ac:dyDescent="0.25">
      <c r="A108"/>
      <c r="B108" s="17">
        <v>-8</v>
      </c>
      <c r="C108" s="18">
        <f>I53</f>
        <v>24</v>
      </c>
      <c r="D108" s="18">
        <f>J53</f>
        <v>93</v>
      </c>
      <c r="J108" s="16"/>
    </row>
    <row r="109" spans="1:10" s="3" customFormat="1" x14ac:dyDescent="0.25">
      <c r="A109"/>
      <c r="B109" s="17">
        <v>-7</v>
      </c>
      <c r="C109" s="18">
        <f>I58</f>
        <v>35</v>
      </c>
      <c r="D109" s="18">
        <f>J58</f>
        <v>112</v>
      </c>
      <c r="J109" s="16"/>
    </row>
    <row r="110" spans="1:10" s="3" customFormat="1" x14ac:dyDescent="0.25">
      <c r="A110"/>
      <c r="B110" s="17">
        <v>-6</v>
      </c>
      <c r="C110" s="18">
        <f>I63</f>
        <v>29</v>
      </c>
      <c r="D110" s="18">
        <f>J63</f>
        <v>105</v>
      </c>
      <c r="J110" s="16"/>
    </row>
    <row r="111" spans="1:10" s="3" customFormat="1" x14ac:dyDescent="0.25">
      <c r="A111"/>
      <c r="B111" s="17">
        <v>-5</v>
      </c>
      <c r="C111" s="18">
        <f>I68</f>
        <v>29</v>
      </c>
      <c r="D111" s="18">
        <f>J68</f>
        <v>112</v>
      </c>
      <c r="J111" s="16"/>
    </row>
    <row r="112" spans="1:10" s="3" customFormat="1" x14ac:dyDescent="0.25">
      <c r="A112"/>
      <c r="B112" s="17">
        <v>-4</v>
      </c>
      <c r="C112" s="18">
        <f>I73</f>
        <v>27</v>
      </c>
      <c r="D112" s="18">
        <f>J73</f>
        <v>97</v>
      </c>
      <c r="J112" s="16"/>
    </row>
    <row r="113" spans="1:10" s="3" customFormat="1" x14ac:dyDescent="0.25">
      <c r="A113"/>
      <c r="B113" s="17">
        <v>-3</v>
      </c>
      <c r="C113" s="18">
        <f>I78</f>
        <v>32</v>
      </c>
      <c r="D113" s="18">
        <f>J78</f>
        <v>108</v>
      </c>
      <c r="J113" s="16"/>
    </row>
    <row r="114" spans="1:10" s="3" customFormat="1" x14ac:dyDescent="0.25">
      <c r="A114"/>
      <c r="B114" s="17">
        <v>-2</v>
      </c>
      <c r="C114" s="18">
        <f>I83</f>
        <v>27</v>
      </c>
      <c r="D114" s="18">
        <f>J83</f>
        <v>89</v>
      </c>
      <c r="J114" s="16"/>
    </row>
    <row r="115" spans="1:10" s="3" customFormat="1" x14ac:dyDescent="0.25">
      <c r="A115"/>
      <c r="B115" s="17">
        <v>-1</v>
      </c>
      <c r="C115" s="18">
        <f>I88</f>
        <v>21</v>
      </c>
      <c r="D115" s="18">
        <f>J88</f>
        <v>69</v>
      </c>
      <c r="J115" s="16"/>
    </row>
    <row r="116" spans="1:10" s="3" customFormat="1" x14ac:dyDescent="0.25">
      <c r="A116"/>
      <c r="B116" s="17">
        <v>0</v>
      </c>
      <c r="C116" s="18">
        <f>I93</f>
        <v>42.2</v>
      </c>
      <c r="D116" s="18">
        <f>J93</f>
        <v>86.2</v>
      </c>
      <c r="J116" s="16"/>
    </row>
  </sheetData>
  <mergeCells count="5">
    <mergeCell ref="A6:A34"/>
    <mergeCell ref="A36:A59"/>
    <mergeCell ref="A61:A79"/>
    <mergeCell ref="A81:A94"/>
    <mergeCell ref="A1:J4"/>
  </mergeCells>
  <conditionalFormatting sqref="B7:J89">
    <cfRule type="cellIs" dxfId="22" priority="26" operator="equal">
      <formula>"VO2 max"</formula>
    </cfRule>
  </conditionalFormatting>
  <conditionalFormatting sqref="C7:I89">
    <cfRule type="cellIs" dxfId="21" priority="23" operator="equal">
      <formula>"AT-tærskel"</formula>
    </cfRule>
    <cfRule type="cellIs" dxfId="20" priority="24" operator="equal">
      <formula>"Langt løb"</formula>
    </cfRule>
    <cfRule type="cellIs" dxfId="19" priority="25" operator="equal">
      <formula>"Medium lang"</formula>
    </cfRule>
  </conditionalFormatting>
  <conditionalFormatting sqref="C91:I91 C92:F94 H92:I94">
    <cfRule type="cellIs" dxfId="18" priority="20" operator="equal">
      <formula>"AT-tærskel"</formula>
    </cfRule>
    <cfRule type="cellIs" dxfId="17" priority="21" operator="equal">
      <formula>"Langt løb"</formula>
    </cfRule>
    <cfRule type="cellIs" dxfId="16" priority="22" operator="equal">
      <formula>"Maraton tempo"</formula>
    </cfRule>
  </conditionalFormatting>
  <conditionalFormatting sqref="G92:G94">
    <cfRule type="cellIs" dxfId="15" priority="19" operator="equal">
      <formula>"VO2 max"</formula>
    </cfRule>
  </conditionalFormatting>
  <conditionalFormatting sqref="G92:G94">
    <cfRule type="cellIs" dxfId="14" priority="14" operator="equal">
      <formula>"VO2-max"</formula>
    </cfRule>
    <cfRule type="cellIs" dxfId="13" priority="15" operator="equal">
      <formula>"AT-tærskel"</formula>
    </cfRule>
    <cfRule type="cellIs" dxfId="12" priority="16" operator="equal">
      <formula>"Langt løb"</formula>
    </cfRule>
    <cfRule type="cellIs" dxfId="11" priority="17" operator="equal">
      <formula>"Maraton tempo"</formula>
    </cfRule>
    <cfRule type="cellIs" dxfId="10" priority="18" operator="equal">
      <formula>"Medium lang"</formula>
    </cfRule>
  </conditionalFormatting>
  <conditionalFormatting sqref="B6:I94">
    <cfRule type="cellIs" dxfId="9" priority="13" operator="equal">
      <formula>"Konkurrence"</formula>
    </cfRule>
  </conditionalFormatting>
  <conditionalFormatting sqref="C7:I94">
    <cfRule type="cellIs" dxfId="8" priority="12" operator="equal">
      <formula>"Maraton tempo"</formula>
    </cfRule>
  </conditionalFormatting>
  <conditionalFormatting sqref="F92:F94">
    <cfRule type="cellIs" dxfId="7" priority="11" operator="equal">
      <formula>"VO2 max"</formula>
    </cfRule>
  </conditionalFormatting>
  <conditionalFormatting sqref="F92:F94">
    <cfRule type="cellIs" dxfId="6" priority="8" operator="equal">
      <formula>"AT-tærskel"</formula>
    </cfRule>
    <cfRule type="cellIs" dxfId="5" priority="9" operator="equal">
      <formula>"Langt løb"</formula>
    </cfRule>
    <cfRule type="cellIs" dxfId="4" priority="10" operator="equal">
      <formula>"Medium lang"</formula>
    </cfRule>
  </conditionalFormatting>
  <conditionalFormatting sqref="G92:G94">
    <cfRule type="cellIs" dxfId="3" priority="7" operator="equal">
      <formula>"VO2 max"</formula>
    </cfRule>
  </conditionalFormatting>
  <conditionalFormatting sqref="G92:G94">
    <cfRule type="cellIs" dxfId="2" priority="4" operator="equal">
      <formula>"AT-tærskel"</formula>
    </cfRule>
    <cfRule type="cellIs" dxfId="1" priority="5" operator="equal">
      <formula>"Langt løb"</formula>
    </cfRule>
    <cfRule type="cellIs" dxfId="0" priority="6" operator="equal">
      <formula>"Medium lang"</formula>
    </cfRule>
  </conditionalFormatting>
  <conditionalFormatting sqref="J1:J1048576">
    <cfRule type="iconSet" priority="1">
      <iconSet reverse="1">
        <cfvo type="percent" val="0"/>
        <cfvo type="num" val="90"/>
        <cfvo type="num" val="100"/>
      </iconSet>
    </cfRule>
    <cfRule type="iconSet" priority="2">
      <iconSet iconSet="3TrafficLights2">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{CDBA0F4A-C9C9-40A1-B26B-6551A230BD43}</x14:id>
        </ext>
      </extLst>
    </cfRule>
  </conditionalFormatting>
  <pageMargins left="0.70866141732283472" right="0.70866141732283472" top="0.74803149606299213" bottom="0.74803149606299213" header="0.31496062992125984" footer="0.31496062992125984"/>
  <pageSetup paperSize="9" scale="42" orientation="portrait" r:id="rId1"/>
  <rowBreaks count="1" manualBreakCount="1">
    <brk id="34" max="16383" man="1"/>
  </rowBreaks>
  <drawing r:id="rId2"/>
  <extLst>
    <ext xmlns:x14="http://schemas.microsoft.com/office/spreadsheetml/2009/9/main" uri="{78C0D931-6437-407d-A8EE-F0AAD7539E65}">
      <x14:conditionalFormattings>
        <x14:conditionalFormatting xmlns:xm="http://schemas.microsoft.com/office/excel/2006/main">
          <x14:cfRule type="dataBar" id="{CDBA0F4A-C9C9-40A1-B26B-6551A230BD43}">
            <x14:dataBar minLength="0" maxLength="100" border="1" negativeBarBorderColorSameAsPositive="0">
              <x14:cfvo type="autoMin"/>
              <x14:cfvo type="autoMax"/>
              <x14:borderColor rgb="FF638EC6"/>
              <x14:negativeFillColor rgb="FFFF0000"/>
              <x14:negativeBorderColor rgb="FFFF0000"/>
              <x14:axisColor rgb="FF000000"/>
            </x14:dataBar>
          </x14:cfRule>
          <xm:sqref>J1:J1048576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2</vt:i4>
      </vt:variant>
    </vt:vector>
  </HeadingPairs>
  <TitlesOfParts>
    <vt:vector size="6" baseType="lpstr">
      <vt:lpstr>Træningsbeskrivelser</vt:lpstr>
      <vt:lpstr>Max 60 km</vt:lpstr>
      <vt:lpstr>Max 86 km</vt:lpstr>
      <vt:lpstr>Max 113 km</vt:lpstr>
      <vt:lpstr>'Max 113 km'!Udskriftsområde</vt:lpstr>
      <vt:lpstr>Træningsbeskrivelser!Udskriftsområde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Kaare P</dc:creator>
  <cp:lastModifiedBy>Kaare P</cp:lastModifiedBy>
  <cp:lastPrinted>2013-01-14T20:54:18Z</cp:lastPrinted>
  <dcterms:created xsi:type="dcterms:W3CDTF">2012-09-01T09:49:09Z</dcterms:created>
  <dcterms:modified xsi:type="dcterms:W3CDTF">2013-01-14T20:54:48Z</dcterms:modified>
</cp:coreProperties>
</file>